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SCS\OSM Schiedsrichter\Turnierlisten STV 2021\"/>
    </mc:Choice>
  </mc:AlternateContent>
  <xr:revisionPtr revIDLastSave="0" documentId="13_ncr:11_{B660F5D1-1352-4AF7-9456-549D2229150F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6er Gr1" sheetId="1" r:id="rId1"/>
    <sheet name="6er Gr2" sheetId="2" r:id="rId2"/>
    <sheet name="Rangliste Final" sheetId="3" r:id="rId3"/>
  </sheets>
  <definedNames>
    <definedName name="_xlnm.Print_Area" localSheetId="0">'6er Gr1'!$A$1:$AH$50</definedName>
    <definedName name="_xlnm.Print_Area" localSheetId="1">'6er Gr2'!$A$1:$AH$32</definedName>
    <definedName name="_xlnm.Print_Area" localSheetId="2">'Rangliste Final'!$A$1:$G$22</definedName>
    <definedName name="solver_cvg" localSheetId="0" hidden="1">0.001</definedName>
    <definedName name="solver_cvg" localSheetId="1" hidden="1">0.001</definedName>
    <definedName name="solver_drv" localSheetId="0" hidden="1">1</definedName>
    <definedName name="solver_drv" localSheetId="1" hidden="1">1</definedName>
    <definedName name="solver_est" localSheetId="0" hidden="1">1</definedName>
    <definedName name="solver_est" localSheetId="1" hidden="1">1</definedName>
    <definedName name="solver_itr" localSheetId="0" hidden="1">100</definedName>
    <definedName name="solver_itr" localSheetId="1" hidden="1">100</definedName>
    <definedName name="solver_lin" localSheetId="0" hidden="1">2</definedName>
    <definedName name="solver_lin" localSheetId="1" hidden="1">2</definedName>
    <definedName name="solver_neg" localSheetId="0" hidden="1">2</definedName>
    <definedName name="solver_neg" localSheetId="1" hidden="1">2</definedName>
    <definedName name="solver_num" localSheetId="0" hidden="1">0</definedName>
    <definedName name="solver_num" localSheetId="1" hidden="1">0</definedName>
    <definedName name="solver_nwt" localSheetId="0" hidden="1">1</definedName>
    <definedName name="solver_nwt" localSheetId="1" hidden="1">1</definedName>
    <definedName name="solver_opt" localSheetId="0" hidden="1">'6er Gr1'!$AF$7</definedName>
    <definedName name="solver_opt" localSheetId="1" hidden="1">'6er Gr2'!$AF$8</definedName>
    <definedName name="solver_pre" localSheetId="0" hidden="1">0.000001</definedName>
    <definedName name="solver_pre" localSheetId="1" hidden="1">0.000001</definedName>
    <definedName name="solver_scl" localSheetId="0" hidden="1">2</definedName>
    <definedName name="solver_scl" localSheetId="1" hidden="1">2</definedName>
    <definedName name="solver_sho" localSheetId="0" hidden="1">2</definedName>
    <definedName name="solver_sho" localSheetId="1" hidden="1">2</definedName>
    <definedName name="solver_tim" localSheetId="0" hidden="1">100</definedName>
    <definedName name="solver_tim" localSheetId="1" hidden="1">100</definedName>
    <definedName name="solver_tol" localSheetId="0" hidden="1">0.05</definedName>
    <definedName name="solver_tol" localSheetId="1" hidden="1">0.05</definedName>
    <definedName name="solver_typ" localSheetId="0" hidden="1">2</definedName>
    <definedName name="solver_typ" localSheetId="1" hidden="1">2</definedName>
    <definedName name="solver_val" localSheetId="0" hidden="1">0</definedName>
    <definedName name="solver_val" localSheetId="1" hidden="1">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J22" i="1" l="1"/>
  <c r="AJ23" i="1"/>
  <c r="AJ24" i="1"/>
  <c r="AJ31" i="1"/>
  <c r="AJ36" i="1"/>
  <c r="AJ45" i="1"/>
  <c r="AJ48" i="1"/>
  <c r="AG22" i="2" l="1"/>
  <c r="AF22" i="2"/>
  <c r="AE22" i="2"/>
  <c r="AH22" i="2" s="1"/>
  <c r="AG21" i="2"/>
  <c r="AF21" i="2"/>
  <c r="AE21" i="2"/>
  <c r="AG20" i="2"/>
  <c r="AF20" i="2"/>
  <c r="AE20" i="2"/>
  <c r="AH20" i="2" s="1"/>
  <c r="AG19" i="2"/>
  <c r="AF19" i="2"/>
  <c r="AE19" i="2"/>
  <c r="AH19" i="2" s="1"/>
  <c r="AG18" i="2"/>
  <c r="AF18" i="2"/>
  <c r="AE18" i="2"/>
  <c r="AH18" i="2" s="1"/>
  <c r="AG17" i="2"/>
  <c r="AF17" i="2"/>
  <c r="AE17" i="2"/>
  <c r="AH17" i="2" s="1"/>
  <c r="AG16" i="2"/>
  <c r="AF16" i="2"/>
  <c r="AE16" i="2"/>
  <c r="AH16" i="2" s="1"/>
  <c r="AG15" i="2"/>
  <c r="AF15" i="2"/>
  <c r="AE15" i="2"/>
  <c r="AH15" i="2" s="1"/>
  <c r="AG14" i="2"/>
  <c r="AF14" i="2"/>
  <c r="AE14" i="2"/>
  <c r="AH14" i="2" s="1"/>
  <c r="AG13" i="2"/>
  <c r="AF13" i="2"/>
  <c r="AE13" i="2"/>
  <c r="AH13" i="2" s="1"/>
  <c r="AG12" i="2"/>
  <c r="AF12" i="2"/>
  <c r="AE12" i="2"/>
  <c r="AH12" i="2" s="1"/>
  <c r="AG11" i="2"/>
  <c r="AF11" i="2"/>
  <c r="AE11" i="2"/>
  <c r="AH11" i="2" s="1"/>
  <c r="AG10" i="2"/>
  <c r="AF10" i="2"/>
  <c r="AE10" i="2"/>
  <c r="AH10" i="2" s="1"/>
  <c r="AG9" i="2"/>
  <c r="AF9" i="2"/>
  <c r="AE9" i="2"/>
  <c r="AH9" i="2" s="1"/>
  <c r="A22" i="2"/>
  <c r="AJ22" i="2" s="1"/>
  <c r="A21" i="2"/>
  <c r="AJ21" i="2" s="1"/>
  <c r="A20" i="2"/>
  <c r="AJ20" i="2" s="1"/>
  <c r="A19" i="2"/>
  <c r="AJ19" i="2" s="1"/>
  <c r="A18" i="2"/>
  <c r="AJ18" i="2" s="1"/>
  <c r="A17" i="2"/>
  <c r="AJ17" i="2" s="1"/>
  <c r="A16" i="2"/>
  <c r="AJ16" i="2" s="1"/>
  <c r="A15" i="2"/>
  <c r="AJ15" i="2" s="1"/>
  <c r="A14" i="2"/>
  <c r="AJ14" i="2" s="1"/>
  <c r="A13" i="2"/>
  <c r="AJ13" i="2" s="1"/>
  <c r="A12" i="2"/>
  <c r="AJ12" i="2" s="1"/>
  <c r="A11" i="2"/>
  <c r="AJ11" i="2" s="1"/>
  <c r="A10" i="2"/>
  <c r="AJ10" i="2" s="1"/>
  <c r="A9" i="2"/>
  <c r="AJ9" i="2" s="1"/>
  <c r="AG8" i="2"/>
  <c r="AF8" i="2"/>
  <c r="AE8" i="2"/>
  <c r="A8" i="2"/>
  <c r="AG21" i="1"/>
  <c r="AF21" i="1"/>
  <c r="AE21" i="1"/>
  <c r="AH21" i="1" s="1"/>
  <c r="AG20" i="1"/>
  <c r="AF20" i="1"/>
  <c r="AE20" i="1"/>
  <c r="AH20" i="1" s="1"/>
  <c r="AG19" i="1"/>
  <c r="AF19" i="1"/>
  <c r="AE19" i="1"/>
  <c r="AH19" i="1" s="1"/>
  <c r="AG18" i="1"/>
  <c r="AF18" i="1"/>
  <c r="AE18" i="1"/>
  <c r="AH18" i="1" s="1"/>
  <c r="AG17" i="1"/>
  <c r="AF17" i="1"/>
  <c r="AE17" i="1"/>
  <c r="AH17" i="1" s="1"/>
  <c r="AG16" i="1"/>
  <c r="AF16" i="1"/>
  <c r="AE16" i="1"/>
  <c r="AH16" i="1" s="1"/>
  <c r="AG15" i="1"/>
  <c r="AF15" i="1"/>
  <c r="AE15" i="1"/>
  <c r="AH15" i="1" s="1"/>
  <c r="AG14" i="1"/>
  <c r="AF14" i="1"/>
  <c r="AE14" i="1"/>
  <c r="AH14" i="1" s="1"/>
  <c r="AG13" i="1"/>
  <c r="AF13" i="1"/>
  <c r="AE13" i="1"/>
  <c r="AH13" i="1" s="1"/>
  <c r="AG12" i="1"/>
  <c r="AF12" i="1"/>
  <c r="AE12" i="1"/>
  <c r="AH12" i="1" s="1"/>
  <c r="AG11" i="1"/>
  <c r="AF11" i="1"/>
  <c r="AE11" i="1"/>
  <c r="AH11" i="1" s="1"/>
  <c r="AG10" i="1"/>
  <c r="AF10" i="1"/>
  <c r="AE10" i="1"/>
  <c r="AH10" i="1" s="1"/>
  <c r="AG9" i="1"/>
  <c r="AF9" i="1"/>
  <c r="AE9" i="1"/>
  <c r="AH9" i="1" s="1"/>
  <c r="AG8" i="1"/>
  <c r="AF8" i="1"/>
  <c r="AE8" i="1"/>
  <c r="AH8" i="1" s="1"/>
  <c r="A21" i="1"/>
  <c r="AJ21" i="1" s="1"/>
  <c r="A20" i="1"/>
  <c r="AJ20" i="1" s="1"/>
  <c r="A19" i="1"/>
  <c r="AJ19" i="1" s="1"/>
  <c r="A18" i="1"/>
  <c r="AJ18" i="1" s="1"/>
  <c r="A17" i="1"/>
  <c r="AJ17" i="1" s="1"/>
  <c r="A16" i="1"/>
  <c r="AJ16" i="1" s="1"/>
  <c r="A15" i="1"/>
  <c r="AJ15" i="1" s="1"/>
  <c r="A14" i="1"/>
  <c r="AJ14" i="1" s="1"/>
  <c r="A13" i="1"/>
  <c r="AJ13" i="1" s="1"/>
  <c r="A12" i="1"/>
  <c r="AJ12" i="1" s="1"/>
  <c r="A11" i="1"/>
  <c r="AJ11" i="1" s="1"/>
  <c r="A10" i="1"/>
  <c r="AJ10" i="1" s="1"/>
  <c r="A9" i="1"/>
  <c r="AJ9" i="1" s="1"/>
  <c r="A8" i="1"/>
  <c r="AJ8" i="1" s="1"/>
  <c r="AG7" i="1"/>
  <c r="AF7" i="1"/>
  <c r="AE7" i="1"/>
  <c r="A7" i="1"/>
  <c r="AJ7" i="1" s="1"/>
  <c r="AH8" i="2" l="1"/>
  <c r="AJ8" i="2" s="1"/>
  <c r="AH21" i="2"/>
  <c r="AH7" i="1"/>
  <c r="AP39" i="1"/>
  <c r="C22" i="3" s="1"/>
  <c r="AP40" i="1"/>
  <c r="C21" i="3" s="1"/>
  <c r="AP41" i="1"/>
  <c r="C20" i="3" s="1"/>
  <c r="AP42" i="1"/>
  <c r="C19" i="3" s="1"/>
  <c r="AP46" i="1"/>
  <c r="C15" i="3" s="1"/>
  <c r="AP47" i="1"/>
  <c r="C14" i="3" s="1"/>
  <c r="AP48" i="1"/>
  <c r="C13" i="3" s="1"/>
  <c r="AP45" i="1"/>
  <c r="C16" i="3" s="1"/>
  <c r="AP44" i="1"/>
  <c r="C17" i="3" s="1"/>
  <c r="AP43" i="1"/>
  <c r="C18" i="3" s="1"/>
  <c r="O9" i="2" l="1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8" i="2"/>
  <c r="AD44" i="1" l="1"/>
  <c r="R44" i="1"/>
  <c r="AD42" i="1"/>
  <c r="R42" i="1"/>
  <c r="AD40" i="1"/>
  <c r="R40" i="1"/>
  <c r="E44" i="1"/>
  <c r="E42" i="1"/>
  <c r="E40" i="1"/>
  <c r="F44" i="1"/>
  <c r="F42" i="1"/>
  <c r="AD38" i="1"/>
  <c r="E38" i="1"/>
  <c r="F40" i="1"/>
  <c r="AD35" i="1"/>
  <c r="E35" i="1"/>
  <c r="AD34" i="1"/>
  <c r="R38" i="1"/>
  <c r="F38" i="1"/>
  <c r="AG44" i="1"/>
  <c r="AF44" i="1"/>
  <c r="AE44" i="1"/>
  <c r="AH44" i="1" s="1"/>
  <c r="A44" i="1"/>
  <c r="AJ44" i="1" s="1"/>
  <c r="AG42" i="1"/>
  <c r="AF42" i="1"/>
  <c r="AE42" i="1"/>
  <c r="AH42" i="1" s="1"/>
  <c r="A42" i="1"/>
  <c r="AJ42" i="1" s="1"/>
  <c r="AG40" i="1"/>
  <c r="AF40" i="1"/>
  <c r="AE40" i="1"/>
  <c r="AH40" i="1" s="1"/>
  <c r="A40" i="1"/>
  <c r="AJ40" i="1" s="1"/>
  <c r="AG38" i="1"/>
  <c r="AF38" i="1"/>
  <c r="AE38" i="1"/>
  <c r="AH38" i="1" s="1"/>
  <c r="A38" i="1"/>
  <c r="AJ38" i="1" s="1"/>
  <c r="R35" i="1"/>
  <c r="F35" i="1"/>
  <c r="R34" i="1"/>
  <c r="AG34" i="1" l="1"/>
  <c r="AF34" i="1"/>
  <c r="AE34" i="1"/>
  <c r="A34" i="1"/>
  <c r="AI42" i="2"/>
  <c r="AI41" i="2"/>
  <c r="AI39" i="2"/>
  <c r="AI38" i="2"/>
  <c r="AI36" i="2"/>
  <c r="AI35" i="2"/>
  <c r="AI34" i="2"/>
  <c r="S28" i="2"/>
  <c r="R22" i="2"/>
  <c r="F22" i="2"/>
  <c r="W31" i="2"/>
  <c r="R21" i="2"/>
  <c r="F21" i="2"/>
  <c r="AA29" i="2"/>
  <c r="Q30" i="2"/>
  <c r="R20" i="2"/>
  <c r="F20" i="2"/>
  <c r="S31" i="2"/>
  <c r="R19" i="2"/>
  <c r="F19" i="2"/>
  <c r="Q28" i="2"/>
  <c r="R18" i="2"/>
  <c r="F18" i="2"/>
  <c r="U26" i="2"/>
  <c r="W30" i="2"/>
  <c r="R17" i="2"/>
  <c r="F17" i="2"/>
  <c r="Y29" i="2"/>
  <c r="U31" i="2"/>
  <c r="R16" i="2"/>
  <c r="F16" i="2"/>
  <c r="S30" i="2"/>
  <c r="R15" i="2"/>
  <c r="F15" i="2"/>
  <c r="Y27" i="2"/>
  <c r="Q29" i="2"/>
  <c r="R14" i="2"/>
  <c r="F14" i="2"/>
  <c r="W26" i="2"/>
  <c r="U30" i="2"/>
  <c r="R13" i="2"/>
  <c r="F13" i="2"/>
  <c r="Y28" i="2"/>
  <c r="Q31" i="2"/>
  <c r="R12" i="2"/>
  <c r="F12" i="2"/>
  <c r="S29" i="2"/>
  <c r="R11" i="2"/>
  <c r="F11" i="2"/>
  <c r="W27" i="2"/>
  <c r="AC31" i="2"/>
  <c r="R10" i="2"/>
  <c r="F10" i="2"/>
  <c r="AC30" i="2"/>
  <c r="U29" i="2"/>
  <c r="R9" i="2"/>
  <c r="F9" i="2"/>
  <c r="W28" i="2"/>
  <c r="R8" i="2"/>
  <c r="F8" i="2"/>
  <c r="E47" i="1" l="1"/>
  <c r="AJ34" i="1"/>
  <c r="AH34" i="1"/>
  <c r="AA27" i="2"/>
  <c r="F47" i="1"/>
  <c r="U27" i="2"/>
  <c r="Q27" i="2"/>
  <c r="AC27" i="2" s="1"/>
  <c r="AC29" i="2"/>
  <c r="S26" i="2"/>
  <c r="AC26" i="2" s="1"/>
  <c r="AA26" i="2"/>
  <c r="AA28" i="2"/>
  <c r="AA30" i="2"/>
  <c r="Y26" i="2"/>
  <c r="AC28" i="2"/>
  <c r="Y31" i="2"/>
  <c r="AI63" i="1"/>
  <c r="AI62" i="1"/>
  <c r="AI60" i="1"/>
  <c r="AI59" i="1"/>
  <c r="AI57" i="1"/>
  <c r="AI56" i="1"/>
  <c r="AI55" i="1"/>
  <c r="F7" i="1" l="1"/>
  <c r="R7" i="1"/>
  <c r="Q26" i="1"/>
  <c r="F8" i="1"/>
  <c r="R8" i="1"/>
  <c r="F9" i="1"/>
  <c r="R9" i="1"/>
  <c r="F10" i="1"/>
  <c r="R10" i="1"/>
  <c r="S28" i="1"/>
  <c r="F11" i="1"/>
  <c r="R11" i="1"/>
  <c r="Q30" i="1"/>
  <c r="F12" i="1"/>
  <c r="R12" i="1"/>
  <c r="U29" i="1"/>
  <c r="F13" i="1"/>
  <c r="R13" i="1"/>
  <c r="Q28" i="1"/>
  <c r="F14" i="1"/>
  <c r="R14" i="1"/>
  <c r="S29" i="1"/>
  <c r="F15" i="1"/>
  <c r="R15" i="1"/>
  <c r="U30" i="1"/>
  <c r="F16" i="1"/>
  <c r="R16" i="1"/>
  <c r="W29" i="1"/>
  <c r="F17" i="1"/>
  <c r="R17" i="1"/>
  <c r="Q27" i="1"/>
  <c r="F18" i="1"/>
  <c r="R18" i="1"/>
  <c r="S30" i="1"/>
  <c r="F19" i="1"/>
  <c r="R19" i="1"/>
  <c r="Q29" i="1"/>
  <c r="F20" i="1"/>
  <c r="R20" i="1"/>
  <c r="W30" i="1"/>
  <c r="F21" i="1"/>
  <c r="R21" i="1"/>
  <c r="S27" i="1"/>
  <c r="Y26" i="1"/>
  <c r="AA26" i="1"/>
  <c r="Y27" i="1"/>
  <c r="AC27" i="1"/>
  <c r="Y28" i="1"/>
  <c r="AA28" i="1"/>
  <c r="AC29" i="1"/>
  <c r="E34" i="1"/>
  <c r="E50" i="1" s="1"/>
  <c r="F34" i="1"/>
  <c r="F50" i="1" s="1"/>
  <c r="A35" i="1"/>
  <c r="AJ35" i="1" s="1"/>
  <c r="AE35" i="1"/>
  <c r="AF35" i="1"/>
  <c r="AG35" i="1"/>
  <c r="A47" i="1"/>
  <c r="AJ47" i="1" s="1"/>
  <c r="AE47" i="1"/>
  <c r="AH47" i="1" s="1"/>
  <c r="AF47" i="1"/>
  <c r="AG47" i="1"/>
  <c r="A50" i="1"/>
  <c r="AJ50" i="1" s="1"/>
  <c r="AE50" i="1"/>
  <c r="AF50" i="1"/>
  <c r="AG50" i="1"/>
  <c r="AC26" i="1" l="1"/>
  <c r="AD47" i="1"/>
  <c r="U26" i="1"/>
  <c r="AH50" i="1"/>
  <c r="AH35" i="1"/>
  <c r="Y30" i="1"/>
  <c r="AC30" i="1"/>
  <c r="AD50" i="1"/>
  <c r="R50" i="1"/>
  <c r="W27" i="1"/>
  <c r="W26" i="1"/>
  <c r="W25" i="1"/>
  <c r="U25" i="1"/>
  <c r="AA29" i="1"/>
  <c r="AA25" i="1"/>
  <c r="R47" i="1"/>
  <c r="Y25" i="1"/>
  <c r="AA27" i="1"/>
  <c r="S25" i="1"/>
  <c r="AC25" i="1" s="1"/>
  <c r="U28" i="1"/>
  <c r="AC28" i="1"/>
  <c r="AP49" i="1" l="1"/>
  <c r="C12" i="3" s="1"/>
  <c r="AP50" i="1"/>
  <c r="C11" i="3" s="1"/>
</calcChain>
</file>

<file path=xl/sharedStrings.xml><?xml version="1.0" encoding="utf-8"?>
<sst xmlns="http://schemas.openxmlformats.org/spreadsheetml/2006/main" count="175" uniqueCount="46">
  <si>
    <t>P</t>
  </si>
  <si>
    <t>Teams</t>
  </si>
  <si>
    <t>Z-Nr.</t>
  </si>
  <si>
    <t>A</t>
  </si>
  <si>
    <t>B</t>
  </si>
  <si>
    <t>C</t>
  </si>
  <si>
    <t>D</t>
  </si>
  <si>
    <t>E</t>
  </si>
  <si>
    <t>F</t>
  </si>
  <si>
    <t>Rang</t>
  </si>
  <si>
    <t>Pt.</t>
  </si>
  <si>
    <t>½ -Finals</t>
  </si>
  <si>
    <t>Kleiner Final</t>
  </si>
  <si>
    <t>Final</t>
  </si>
  <si>
    <t>Turnier:</t>
  </si>
  <si>
    <t>Turnierleiter:</t>
  </si>
  <si>
    <t>Datum:</t>
  </si>
  <si>
    <t>Gewichtsklasse:</t>
  </si>
  <si>
    <t>6-Turnier</t>
  </si>
  <si>
    <t>Zeit:</t>
  </si>
  <si>
    <t>Prüfung</t>
  </si>
  <si>
    <t>Plazierungszug  11. / 12.</t>
  </si>
  <si>
    <t>Plazierungszug  9. / 10.</t>
  </si>
  <si>
    <t>Plazierungszug  7. / 8.</t>
  </si>
  <si>
    <t>Plazierungszug  5. / 6.</t>
  </si>
  <si>
    <t>Gr. 2</t>
  </si>
  <si>
    <t>Gr. 1</t>
  </si>
  <si>
    <t>(</t>
  </si>
  <si>
    <t>)</t>
  </si>
  <si>
    <t xml:space="preserve">Pokal-Sponsor: </t>
  </si>
  <si>
    <t>Besten Dank fürs mitmachen.</t>
  </si>
  <si>
    <t>Rangliste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</si>
  <si>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</si>
  <si>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</si>
  <si>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</si>
  <si>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</si>
  <si>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</si>
  <si>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</si>
  <si>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</si>
  <si>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</si>
  <si>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</si>
  <si>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</si>
  <si>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</si>
  <si>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</si>
  <si>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Rangliste Final</t>
  </si>
  <si>
    <t xml:space="preserve">Turnier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</si>
</sst>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4"/>
      <name val="Times New Roman"/>
      <family val="1"/>
    </font>
    <font>
      <b/>
      <u/>
      <sz val="20"/>
      <name val="Arial"/>
      <family val="2"/>
    </font>
    <font>
      <sz val="16"/>
      <name val="Arial"/>
      <family val="2"/>
    </font>
    <font>
      <b/>
      <sz val="18"/>
      <color rgb="FFFF0000"/>
      <name val="Times New Roman"/>
      <family val="1"/>
    </font>
    <font>
      <b/>
      <sz val="14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06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0" xfId="0" applyFont="1"/>
    <xf numFmtId="0" fontId="1" fillId="0" borderId="0" xfId="0" applyFont="1"/>
    <xf numFmtId="0" fontId="1" fillId="0" borderId="0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1" fillId="0" borderId="0" xfId="0" applyFont="1" applyBorder="1" applyAlignment="1"/>
    <xf numFmtId="0" fontId="4" fillId="0" borderId="0" xfId="0" applyFont="1"/>
    <xf numFmtId="0" fontId="1" fillId="0" borderId="2" xfId="0" applyFont="1" applyBorder="1" applyAlignment="1">
      <alignment horizontal="center"/>
    </xf>
    <xf numFmtId="0" fontId="1" fillId="1" borderId="6" xfId="0" applyFont="1" applyFill="1" applyBorder="1" applyAlignment="1">
      <alignment horizontal="center"/>
    </xf>
    <xf numFmtId="0" fontId="0" fillId="1" borderId="7" xfId="0" applyFill="1" applyBorder="1" applyAlignment="1">
      <alignment horizontal="center"/>
    </xf>
    <xf numFmtId="0" fontId="1" fillId="1" borderId="7" xfId="0" applyFont="1" applyFill="1" applyBorder="1" applyAlignment="1">
      <alignment horizontal="center"/>
    </xf>
    <xf numFmtId="0" fontId="1" fillId="1" borderId="8" xfId="0" applyFont="1" applyFill="1" applyBorder="1" applyAlignment="1">
      <alignment horizontal="center"/>
    </xf>
    <xf numFmtId="0" fontId="1" fillId="1" borderId="1" xfId="0" applyFont="1" applyFill="1" applyBorder="1" applyAlignment="1">
      <alignment horizontal="center"/>
    </xf>
    <xf numFmtId="0" fontId="1" fillId="1" borderId="10" xfId="0" applyFont="1" applyFill="1" applyBorder="1" applyAlignment="1">
      <alignment horizontal="center"/>
    </xf>
    <xf numFmtId="0" fontId="0" fillId="1" borderId="2" xfId="0" applyFill="1" applyBorder="1" applyAlignment="1">
      <alignment horizontal="center"/>
    </xf>
    <xf numFmtId="0" fontId="1" fillId="1" borderId="2" xfId="0" applyFont="1" applyFill="1" applyBorder="1" applyAlignment="1">
      <alignment horizontal="center"/>
    </xf>
    <xf numFmtId="0" fontId="1" fillId="1" borderId="11" xfId="0" applyFont="1" applyFill="1" applyBorder="1" applyAlignment="1">
      <alignment horizontal="center"/>
    </xf>
    <xf numFmtId="0" fontId="1" fillId="1" borderId="3" xfId="0" applyFont="1" applyFill="1" applyBorder="1" applyAlignment="1">
      <alignment horizontal="center"/>
    </xf>
    <xf numFmtId="0" fontId="0" fillId="1" borderId="4" xfId="0" applyFill="1" applyBorder="1" applyAlignment="1">
      <alignment horizontal="center"/>
    </xf>
    <xf numFmtId="0" fontId="1" fillId="1" borderId="5" xfId="0" applyFont="1" applyFill="1" applyBorder="1" applyAlignment="1">
      <alignment horizontal="center"/>
    </xf>
    <xf numFmtId="0" fontId="1" fillId="1" borderId="12" xfId="0" applyFont="1" applyFill="1" applyBorder="1" applyAlignment="1">
      <alignment horizontal="center"/>
    </xf>
    <xf numFmtId="0" fontId="1" fillId="1" borderId="4" xfId="0" applyFont="1" applyFill="1" applyBorder="1" applyAlignment="1">
      <alignment horizontal="center"/>
    </xf>
    <xf numFmtId="0" fontId="1" fillId="1" borderId="13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1" borderId="14" xfId="0" applyFill="1" applyBorder="1" applyAlignment="1">
      <alignment horizontal="center"/>
    </xf>
    <xf numFmtId="0" fontId="1" fillId="1" borderId="15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1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1" borderId="6" xfId="0" applyFont="1" applyFill="1" applyBorder="1" applyAlignment="1">
      <alignment horizontal="center"/>
    </xf>
    <xf numFmtId="0" fontId="1" fillId="1" borderId="7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4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0" fillId="1" borderId="7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1" borderId="1" xfId="0" applyFill="1" applyBorder="1" applyAlignment="1" applyProtection="1">
      <alignment horizontal="center"/>
      <protection locked="0"/>
    </xf>
    <xf numFmtId="0" fontId="0" fillId="1" borderId="2" xfId="0" applyFill="1" applyBorder="1" applyAlignment="1" applyProtection="1">
      <alignment horizontal="center"/>
      <protection locked="0"/>
    </xf>
    <xf numFmtId="0" fontId="2" fillId="0" borderId="0" xfId="0" quotePrefix="1" applyFont="1"/>
    <xf numFmtId="0" fontId="0" fillId="0" borderId="4" xfId="0" applyBorder="1" applyAlignment="1" applyProtection="1">
      <alignment horizontal="center"/>
      <protection locked="0"/>
    </xf>
    <xf numFmtId="0" fontId="1" fillId="0" borderId="4" xfId="0" applyFont="1" applyBorder="1" applyAlignment="1"/>
    <xf numFmtId="0" fontId="0" fillId="1" borderId="4" xfId="0" applyFill="1" applyBorder="1" applyAlignment="1" applyProtection="1">
      <alignment horizontal="center"/>
      <protection locked="0"/>
    </xf>
    <xf numFmtId="0" fontId="1" fillId="1" borderId="4" xfId="0" applyFont="1" applyFill="1" applyBorder="1" applyAlignment="1"/>
    <xf numFmtId="0" fontId="0" fillId="1" borderId="23" xfId="0" applyFill="1" applyBorder="1" applyAlignment="1">
      <alignment horizontal="center"/>
    </xf>
    <xf numFmtId="0" fontId="2" fillId="0" borderId="0" xfId="1"/>
    <xf numFmtId="0" fontId="6" fillId="0" borderId="0" xfId="1" applyFont="1" applyAlignment="1">
      <alignment horizontal="left"/>
    </xf>
    <xf numFmtId="49" fontId="7" fillId="0" borderId="0" xfId="1" applyNumberFormat="1" applyFont="1" applyAlignment="1">
      <alignment horizontal="center"/>
    </xf>
    <xf numFmtId="0" fontId="3" fillId="0" borderId="0" xfId="1" applyNumberFormat="1" applyFont="1" applyAlignment="1">
      <alignment horizontal="left"/>
    </xf>
    <xf numFmtId="0" fontId="2" fillId="0" borderId="0" xfId="1" applyAlignment="1">
      <alignment horizontal="center"/>
    </xf>
    <xf numFmtId="0" fontId="0" fillId="1" borderId="12" xfId="0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protection locked="0"/>
    </xf>
    <xf numFmtId="0" fontId="0" fillId="1" borderId="30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1" fillId="0" borderId="0" xfId="0" applyFont="1" applyBorder="1" applyAlignment="1" applyProtection="1">
      <alignment horizontal="center"/>
    </xf>
    <xf numFmtId="0" fontId="1" fillId="1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2" fillId="0" borderId="0" xfId="1" applyProtection="1">
      <protection locked="0"/>
    </xf>
    <xf numFmtId="0" fontId="2" fillId="0" borderId="0" xfId="1" applyAlignment="1" applyProtection="1">
      <alignment horizontal="center"/>
      <protection locked="0"/>
    </xf>
    <xf numFmtId="0" fontId="5" fillId="0" borderId="0" xfId="1" applyFont="1" applyAlignment="1" applyProtection="1">
      <alignment horizontal="left" vertical="center"/>
      <protection locked="0"/>
    </xf>
    <xf numFmtId="0" fontId="9" fillId="0" borderId="0" xfId="1" applyFont="1" applyAlignment="1" applyProtection="1">
      <alignment horizontal="center" vertical="center"/>
      <protection locked="0"/>
    </xf>
    <xf numFmtId="0" fontId="5" fillId="0" borderId="0" xfId="1" applyFont="1" applyAlignment="1" applyProtection="1">
      <alignment vertical="center"/>
      <protection locked="0"/>
    </xf>
    <xf numFmtId="0" fontId="5" fillId="0" borderId="0" xfId="1" applyFont="1" applyAlignment="1" applyProtection="1">
      <alignment horizontal="left" vertical="center" indent="11"/>
      <protection locked="0"/>
    </xf>
    <xf numFmtId="0" fontId="0" fillId="0" borderId="9" xfId="0" applyBorder="1" applyAlignment="1"/>
    <xf numFmtId="0" fontId="0" fillId="0" borderId="22" xfId="0" applyBorder="1" applyAlignment="1"/>
    <xf numFmtId="0" fontId="0" fillId="0" borderId="16" xfId="0" applyBorder="1" applyAlignment="1"/>
    <xf numFmtId="0" fontId="0" fillId="1" borderId="9" xfId="0" applyFill="1" applyBorder="1" applyAlignment="1"/>
    <xf numFmtId="0" fontId="0" fillId="1" borderId="22" xfId="0" applyFill="1" applyBorder="1" applyAlignment="1"/>
    <xf numFmtId="0" fontId="0" fillId="1" borderId="16" xfId="0" applyFill="1" applyBorder="1" applyAlignment="1"/>
    <xf numFmtId="0" fontId="1" fillId="0" borderId="9" xfId="0" applyFont="1" applyBorder="1" applyAlignment="1" applyProtection="1">
      <alignment horizontal="center"/>
    </xf>
    <xf numFmtId="0" fontId="1" fillId="0" borderId="22" xfId="0" applyFont="1" applyBorder="1" applyAlignment="1" applyProtection="1">
      <alignment horizontal="center"/>
    </xf>
    <xf numFmtId="0" fontId="1" fillId="0" borderId="16" xfId="0" applyFont="1" applyBorder="1" applyAlignment="1" applyProtection="1">
      <alignment horizontal="center"/>
    </xf>
    <xf numFmtId="0" fontId="0" fillId="1" borderId="17" xfId="0" applyFill="1" applyBorder="1" applyAlignment="1">
      <alignment horizontal="left"/>
    </xf>
    <xf numFmtId="0" fontId="0" fillId="1" borderId="26" xfId="0" applyFill="1" applyBorder="1" applyAlignment="1">
      <alignment horizontal="left"/>
    </xf>
    <xf numFmtId="0" fontId="0" fillId="1" borderId="18" xfId="0" applyFill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" fillId="0" borderId="9" xfId="0" quotePrefix="1" applyFont="1" applyBorder="1" applyAlignment="1">
      <alignment horizontal="left"/>
    </xf>
    <xf numFmtId="0" fontId="2" fillId="0" borderId="22" xfId="0" quotePrefix="1" applyFont="1" applyBorder="1" applyAlignment="1">
      <alignment horizontal="left"/>
    </xf>
    <xf numFmtId="0" fontId="2" fillId="0" borderId="16" xfId="0" quotePrefix="1" applyFont="1" applyBorder="1" applyAlignment="1">
      <alignment horizontal="left"/>
    </xf>
    <xf numFmtId="0" fontId="0" fillId="1" borderId="9" xfId="0" applyFill="1" applyBorder="1" applyAlignment="1">
      <alignment horizontal="left"/>
    </xf>
    <xf numFmtId="0" fontId="0" fillId="1" borderId="22" xfId="0" applyFill="1" applyBorder="1" applyAlignment="1">
      <alignment horizontal="left"/>
    </xf>
    <xf numFmtId="0" fontId="0" fillId="1" borderId="16" xfId="0" applyFill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1" borderId="9" xfId="0" applyFill="1" applyBorder="1" applyAlignment="1">
      <alignment horizontal="center"/>
    </xf>
    <xf numFmtId="0" fontId="0" fillId="1" borderId="22" xfId="0" applyFill="1" applyBorder="1" applyAlignment="1">
      <alignment horizontal="center"/>
    </xf>
    <xf numFmtId="0" fontId="0" fillId="1" borderId="16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3" xfId="0" applyBorder="1" applyAlignment="1"/>
    <xf numFmtId="0" fontId="0" fillId="0" borderId="24" xfId="0" applyBorder="1" applyAlignment="1"/>
    <xf numFmtId="0" fontId="0" fillId="0" borderId="25" xfId="0" applyBorder="1" applyAlignment="1"/>
    <xf numFmtId="0" fontId="0" fillId="0" borderId="1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1" borderId="19" xfId="0" applyFill="1" applyBorder="1" applyAlignment="1">
      <alignment horizontal="center"/>
    </xf>
    <xf numFmtId="0" fontId="0" fillId="1" borderId="28" xfId="0" applyFill="1" applyBorder="1" applyAlignment="1">
      <alignment horizontal="center"/>
    </xf>
    <xf numFmtId="0" fontId="0" fillId="1" borderId="20" xfId="0" applyFill="1" applyBorder="1" applyAlignment="1">
      <alignment horizontal="center"/>
    </xf>
    <xf numFmtId="0" fontId="0" fillId="0" borderId="19" xfId="0" applyBorder="1" applyAlignment="1"/>
    <xf numFmtId="0" fontId="0" fillId="0" borderId="28" xfId="0" applyBorder="1" applyAlignment="1"/>
    <xf numFmtId="0" fontId="0" fillId="0" borderId="20" xfId="0" applyBorder="1" applyAlignment="1"/>
    <xf numFmtId="0" fontId="0" fillId="1" borderId="19" xfId="0" applyFill="1" applyBorder="1" applyAlignment="1"/>
    <xf numFmtId="0" fontId="0" fillId="1" borderId="28" xfId="0" applyFill="1" applyBorder="1" applyAlignment="1"/>
    <xf numFmtId="0" fontId="0" fillId="1" borderId="20" xfId="0" applyFill="1" applyBorder="1" applyAlignment="1"/>
    <xf numFmtId="0" fontId="2" fillId="0" borderId="0" xfId="0" applyFont="1" applyAlignment="1">
      <alignment horizontal="center" textRotation="90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0" fillId="3" borderId="23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1" fillId="1" borderId="7" xfId="0" applyFont="1" applyFill="1" applyBorder="1" applyAlignment="1">
      <alignment horizontal="center"/>
    </xf>
    <xf numFmtId="0" fontId="1" fillId="1" borderId="1" xfId="0" applyFont="1" applyFill="1" applyBorder="1" applyAlignment="1" applyProtection="1">
      <alignment horizontal="center"/>
      <protection locked="0"/>
    </xf>
    <xf numFmtId="0" fontId="1" fillId="1" borderId="29" xfId="0" applyFont="1" applyFill="1" applyBorder="1" applyAlignment="1" applyProtection="1">
      <alignment horizontal="center"/>
      <protection locked="0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protection locked="0"/>
    </xf>
    <xf numFmtId="0" fontId="0" fillId="0" borderId="21" xfId="0" applyBorder="1" applyAlignment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1" borderId="6" xfId="0" applyFont="1" applyFill="1" applyBorder="1" applyAlignment="1">
      <alignment horizontal="center"/>
    </xf>
    <xf numFmtId="0" fontId="1" fillId="1" borderId="7" xfId="0" applyFont="1" applyFill="1" applyBorder="1" applyAlignment="1" applyProtection="1">
      <alignment horizontal="center"/>
      <protection locked="0"/>
    </xf>
    <xf numFmtId="0" fontId="1" fillId="1" borderId="8" xfId="0" applyFont="1" applyFill="1" applyBorder="1" applyAlignment="1" applyProtection="1">
      <alignment horizontal="center"/>
      <protection locked="0"/>
    </xf>
    <xf numFmtId="0" fontId="0" fillId="1" borderId="17" xfId="0" applyFill="1" applyBorder="1" applyAlignment="1">
      <alignment horizontal="center"/>
    </xf>
    <xf numFmtId="0" fontId="0" fillId="1" borderId="18" xfId="0" applyFill="1" applyBorder="1" applyAlignment="1">
      <alignment horizontal="center"/>
    </xf>
    <xf numFmtId="0" fontId="2" fillId="1" borderId="17" xfId="0" applyFont="1" applyFill="1" applyBorder="1" applyAlignment="1" applyProtection="1">
      <protection locked="0"/>
    </xf>
    <xf numFmtId="0" fontId="0" fillId="1" borderId="26" xfId="0" applyFill="1" applyBorder="1" applyAlignment="1" applyProtection="1">
      <protection locked="0"/>
    </xf>
    <xf numFmtId="0" fontId="0" fillId="1" borderId="18" xfId="0" applyFill="1" applyBorder="1" applyAlignment="1" applyProtection="1">
      <protection locked="0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1" borderId="19" xfId="0" applyFont="1" applyFill="1" applyBorder="1" applyAlignment="1" applyProtection="1">
      <protection locked="0"/>
    </xf>
    <xf numFmtId="0" fontId="0" fillId="1" borderId="28" xfId="0" applyFill="1" applyBorder="1" applyAlignment="1" applyProtection="1">
      <protection locked="0"/>
    </xf>
    <xf numFmtId="0" fontId="0" fillId="1" borderId="20" xfId="0" applyFill="1" applyBorder="1" applyAlignment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19" xfId="0" applyFont="1" applyBorder="1" applyAlignment="1" applyProtection="1">
      <protection locked="0"/>
    </xf>
    <xf numFmtId="0" fontId="0" fillId="0" borderId="28" xfId="0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2" fillId="0" borderId="23" xfId="0" applyFont="1" applyBorder="1" applyAlignment="1" applyProtection="1">
      <protection locked="0"/>
    </xf>
    <xf numFmtId="0" fontId="0" fillId="0" borderId="24" xfId="0" applyBorder="1" applyAlignment="1" applyProtection="1">
      <protection locked="0"/>
    </xf>
    <xf numFmtId="0" fontId="0" fillId="0" borderId="25" xfId="0" applyBorder="1" applyAlignment="1" applyProtection="1">
      <protection locked="0"/>
    </xf>
    <xf numFmtId="0" fontId="0" fillId="1" borderId="26" xfId="0" applyFill="1" applyBorder="1" applyAlignment="1">
      <alignment horizontal="center"/>
    </xf>
    <xf numFmtId="0" fontId="1" fillId="1" borderId="27" xfId="0" applyFont="1" applyFill="1" applyBorder="1" applyAlignment="1">
      <alignment horizontal="center"/>
    </xf>
    <xf numFmtId="0" fontId="1" fillId="1" borderId="1" xfId="0" applyFont="1" applyFill="1" applyBorder="1" applyAlignment="1">
      <alignment horizontal="center"/>
    </xf>
    <xf numFmtId="0" fontId="0" fillId="1" borderId="17" xfId="0" applyFill="1" applyBorder="1" applyAlignment="1"/>
    <xf numFmtId="0" fontId="0" fillId="1" borderId="26" xfId="0" applyFill="1" applyBorder="1" applyAlignment="1"/>
    <xf numFmtId="0" fontId="0" fillId="1" borderId="18" xfId="0" applyFill="1" applyBorder="1" applyAlignment="1"/>
    <xf numFmtId="0" fontId="1" fillId="0" borderId="21" xfId="0" applyFont="1" applyBorder="1" applyAlignment="1" applyProtection="1">
      <alignment horizontal="left" indent="1"/>
      <protection locked="0"/>
    </xf>
    <xf numFmtId="0" fontId="0" fillId="1" borderId="23" xfId="0" applyFill="1" applyBorder="1" applyAlignment="1"/>
    <xf numFmtId="0" fontId="0" fillId="1" borderId="24" xfId="0" applyFill="1" applyBorder="1" applyAlignment="1"/>
    <xf numFmtId="0" fontId="0" fillId="1" borderId="25" xfId="0" applyFill="1" applyBorder="1" applyAlignment="1"/>
    <xf numFmtId="0" fontId="0" fillId="1" borderId="23" xfId="0" applyFill="1" applyBorder="1" applyAlignment="1">
      <alignment horizontal="center"/>
    </xf>
    <xf numFmtId="0" fontId="0" fillId="1" borderId="24" xfId="0" applyFill="1" applyBorder="1" applyAlignment="1">
      <alignment horizontal="center"/>
    </xf>
    <xf numFmtId="0" fontId="0" fillId="1" borderId="25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1" applyFont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AP63"/>
  <sheetViews>
    <sheetView tabSelected="1" view="pageLayout" zoomScaleNormal="120" zoomScaleSheetLayoutView="100" workbookViewId="0">
      <selection activeCell="A54" sqref="A54"/>
    </sheetView>
  </sheetViews>
  <sheetFormatPr baseColWidth="10" defaultColWidth="3.28515625" defaultRowHeight="12.75" x14ac:dyDescent="0.2"/>
  <cols>
    <col min="1" max="13" width="3.28515625" customWidth="1"/>
    <col min="14" max="14" width="1.7109375" customWidth="1"/>
    <col min="15" max="15" width="1.5703125" customWidth="1"/>
    <col min="16" max="17" width="3.28515625" customWidth="1"/>
    <col min="18" max="19" width="1.7109375" customWidth="1"/>
    <col min="20" max="21" width="3.28515625" customWidth="1"/>
    <col min="22" max="23" width="1.7109375" customWidth="1"/>
    <col min="24" max="25" width="3.28515625" customWidth="1"/>
    <col min="26" max="27" width="1.7109375" customWidth="1"/>
    <col min="28" max="33" width="3.28515625" customWidth="1"/>
    <col min="34" max="34" width="3.7109375" style="45" customWidth="1"/>
    <col min="35" max="35" width="14.42578125" style="48" customWidth="1"/>
    <col min="36" max="36" width="7.85546875" bestFit="1" customWidth="1"/>
  </cols>
  <sheetData>
    <row r="1" spans="1:36" ht="18" customHeight="1" x14ac:dyDescent="0.3">
      <c r="G1" s="14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2"/>
      <c r="AJ1" s="144"/>
    </row>
    <row r="2" spans="1:36" ht="18" customHeight="1" x14ac:dyDescent="0.2">
      <c r="A2" t="s">
        <v>14</v>
      </c>
      <c r="C2" s="195"/>
      <c r="D2" s="195"/>
      <c r="E2" s="195"/>
      <c r="F2" s="195"/>
      <c r="G2" s="195"/>
      <c r="H2" s="195"/>
      <c r="I2" s="195"/>
      <c r="K2" t="s">
        <v>16</v>
      </c>
      <c r="M2" s="158"/>
      <c r="N2" s="159"/>
      <c r="O2" s="159"/>
      <c r="P2" s="159"/>
      <c r="Q2" s="159"/>
      <c r="R2" s="159"/>
      <c r="S2" s="159"/>
      <c r="U2" t="s">
        <v>17</v>
      </c>
      <c r="AA2" s="158" t="s">
        <v>26</v>
      </c>
      <c r="AB2" s="158"/>
      <c r="AC2" s="158"/>
      <c r="AD2" s="158"/>
      <c r="AE2" s="158"/>
      <c r="AF2" s="158"/>
      <c r="AG2" s="81"/>
      <c r="AJ2" s="144"/>
    </row>
    <row r="3" spans="1:36" ht="24" customHeight="1" x14ac:dyDescent="0.2">
      <c r="A3" t="s">
        <v>15</v>
      </c>
      <c r="E3" s="158"/>
      <c r="F3" s="158"/>
      <c r="G3" s="158"/>
      <c r="H3" s="158"/>
      <c r="I3" s="158"/>
      <c r="J3" s="158"/>
      <c r="K3" s="158"/>
      <c r="L3" s="158"/>
      <c r="AJ3" s="144"/>
    </row>
    <row r="4" spans="1:36" ht="14.45" customHeight="1" x14ac:dyDescent="0.2">
      <c r="E4" s="19"/>
      <c r="F4" s="19"/>
      <c r="G4" s="19"/>
      <c r="H4" s="19"/>
      <c r="I4" s="19"/>
      <c r="J4" s="19"/>
      <c r="K4" s="19"/>
      <c r="L4" s="19"/>
      <c r="AJ4" s="144"/>
    </row>
    <row r="5" spans="1:36" ht="14.45" customHeight="1" thickBot="1" x14ac:dyDescent="0.25">
      <c r="AC5" s="20" t="s">
        <v>18</v>
      </c>
      <c r="AJ5" s="144"/>
    </row>
    <row r="6" spans="1:36" ht="14.45" customHeight="1" thickBot="1" x14ac:dyDescent="0.25">
      <c r="A6" s="5" t="s">
        <v>0</v>
      </c>
      <c r="B6" s="8">
        <v>1</v>
      </c>
      <c r="C6" s="8">
        <v>2</v>
      </c>
      <c r="D6" s="59">
        <v>3</v>
      </c>
      <c r="E6" s="13"/>
      <c r="F6" s="160" t="s">
        <v>1</v>
      </c>
      <c r="G6" s="161"/>
      <c r="H6" s="161"/>
      <c r="I6" s="161"/>
      <c r="J6" s="161"/>
      <c r="K6" s="161"/>
      <c r="L6" s="161"/>
      <c r="M6" s="161"/>
      <c r="N6" s="162"/>
      <c r="O6" s="160" t="s">
        <v>2</v>
      </c>
      <c r="P6" s="161"/>
      <c r="Q6" s="162"/>
      <c r="R6" s="160" t="s">
        <v>1</v>
      </c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2"/>
      <c r="AD6" s="6"/>
      <c r="AE6" s="8">
        <v>1</v>
      </c>
      <c r="AF6" s="8">
        <v>2</v>
      </c>
      <c r="AG6" s="59">
        <v>3</v>
      </c>
      <c r="AH6" s="7" t="s">
        <v>0</v>
      </c>
      <c r="AI6" s="45" t="s">
        <v>19</v>
      </c>
      <c r="AJ6" s="48"/>
    </row>
    <row r="7" spans="1:36" ht="14.45" customHeight="1" x14ac:dyDescent="0.2">
      <c r="A7" s="22" t="str">
        <f>IF(B7="","",IF(C7="",B7,IF(B7+C7=2,3,IF(D7="",B7+C7,B7+C7+D7))))</f>
        <v/>
      </c>
      <c r="B7" s="64"/>
      <c r="C7" s="64"/>
      <c r="D7" s="64"/>
      <c r="E7" s="24" t="s">
        <v>3</v>
      </c>
      <c r="F7" s="192" t="str">
        <f>IF(C25="","",C25)</f>
        <v/>
      </c>
      <c r="G7" s="193"/>
      <c r="H7" s="193"/>
      <c r="I7" s="193"/>
      <c r="J7" s="193"/>
      <c r="K7" s="193"/>
      <c r="L7" s="193"/>
      <c r="M7" s="193"/>
      <c r="N7" s="194"/>
      <c r="O7" s="168">
        <v>1</v>
      </c>
      <c r="P7" s="189"/>
      <c r="Q7" s="169"/>
      <c r="R7" s="192" t="str">
        <f>IF(C26="","",C26)</f>
        <v/>
      </c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4"/>
      <c r="AD7" s="24" t="s">
        <v>4</v>
      </c>
      <c r="AE7" s="23" t="str">
        <f>IF(B7=1,"0",IF(B7="","","1"))</f>
        <v/>
      </c>
      <c r="AF7" s="23" t="str">
        <f t="shared" ref="AF7:AG7" si="0">IF(C7=1,"0",IF(C7="","","1"))</f>
        <v/>
      </c>
      <c r="AG7" s="82" t="str">
        <f t="shared" si="0"/>
        <v/>
      </c>
      <c r="AH7" s="25" t="str">
        <f>IF(AE7="","",IF(AF7="",AE7,IF(AE7+AF7=2,3,IF(AG7="",AE7+AF7,AE7+AF7+AG7))))</f>
        <v/>
      </c>
      <c r="AI7" s="45"/>
      <c r="AJ7" s="68" t="str">
        <f>IF(A7="","",IF(AND(A7=1,AF7=1)+OR(C7="")+AND(A7+AH7&gt;3)+OR(A7+AH7=2),"nicht i.o.","i.o."))</f>
        <v/>
      </c>
    </row>
    <row r="8" spans="1:36" ht="14.45" customHeight="1" x14ac:dyDescent="0.2">
      <c r="A8" s="9" t="str">
        <f t="shared" ref="A8:A21" si="1">IF(B8="","",IF(C8="",B8,IF(B8+C8=2,3,IF(D8="",B8+C8,B8+C8+D8))))</f>
        <v/>
      </c>
      <c r="B8" s="65"/>
      <c r="C8" s="65"/>
      <c r="D8" s="65"/>
      <c r="E8" s="1" t="s">
        <v>5</v>
      </c>
      <c r="F8" s="138" t="str">
        <f>IF(C27="","",C27)</f>
        <v/>
      </c>
      <c r="G8" s="139"/>
      <c r="H8" s="139"/>
      <c r="I8" s="139"/>
      <c r="J8" s="139"/>
      <c r="K8" s="139"/>
      <c r="L8" s="139"/>
      <c r="M8" s="139"/>
      <c r="N8" s="140"/>
      <c r="O8" s="132">
        <v>2</v>
      </c>
      <c r="P8" s="133"/>
      <c r="Q8" s="134"/>
      <c r="R8" s="138" t="str">
        <f>IF(C28="","",C28)</f>
        <v/>
      </c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40"/>
      <c r="AD8" s="1" t="s">
        <v>6</v>
      </c>
      <c r="AE8" s="10" t="str">
        <f t="shared" ref="AE8:AE21" si="2">IF(B8=1,"0",IF(B8="","","1"))</f>
        <v/>
      </c>
      <c r="AF8" s="10" t="str">
        <f t="shared" ref="AF8:AF21" si="3">IF(C8=1,"0",IF(C8="","","1"))</f>
        <v/>
      </c>
      <c r="AG8" s="83" t="str">
        <f t="shared" ref="AG8:AG21" si="4">IF(D8=1,"0",IF(D8="","","1"))</f>
        <v/>
      </c>
      <c r="AH8" s="11" t="str">
        <f t="shared" ref="AH8:AH21" si="5">IF(AE8="","",IF(AF8="",AE8,IF(AE8+AF8=2,3,IF(AG8="",AE8+AF8,AE8+AF8+AG8))))</f>
        <v/>
      </c>
      <c r="AI8" s="45"/>
      <c r="AJ8" s="68" t="str">
        <f t="shared" ref="AJ8:AJ50" si="6">IF(A8="","",IF(AND(A8=1,AF8=1)+OR(C8="")+AND(A8+AH8&gt;3)+OR(A8+AH8=2),"nicht i.o.","i.o."))</f>
        <v/>
      </c>
    </row>
    <row r="9" spans="1:36" ht="14.45" customHeight="1" x14ac:dyDescent="0.2">
      <c r="A9" s="22" t="str">
        <f t="shared" si="1"/>
        <v/>
      </c>
      <c r="B9" s="66"/>
      <c r="C9" s="66"/>
      <c r="D9" s="66"/>
      <c r="E9" s="26" t="s">
        <v>7</v>
      </c>
      <c r="F9" s="141" t="str">
        <f>IF(C29="","",C29)</f>
        <v/>
      </c>
      <c r="G9" s="142"/>
      <c r="H9" s="142"/>
      <c r="I9" s="142"/>
      <c r="J9" s="142"/>
      <c r="K9" s="142"/>
      <c r="L9" s="142"/>
      <c r="M9" s="142"/>
      <c r="N9" s="143"/>
      <c r="O9" s="135">
        <v>3</v>
      </c>
      <c r="P9" s="136"/>
      <c r="Q9" s="137"/>
      <c r="R9" s="141" t="str">
        <f>IF(C30="","",C30)</f>
        <v/>
      </c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3"/>
      <c r="AD9" s="26" t="s">
        <v>8</v>
      </c>
      <c r="AE9" s="23" t="str">
        <f t="shared" si="2"/>
        <v/>
      </c>
      <c r="AF9" s="23" t="str">
        <f t="shared" si="3"/>
        <v/>
      </c>
      <c r="AG9" s="82" t="str">
        <f t="shared" si="4"/>
        <v/>
      </c>
      <c r="AH9" s="25" t="str">
        <f t="shared" si="5"/>
        <v/>
      </c>
      <c r="AI9" s="45"/>
      <c r="AJ9" s="68" t="str">
        <f t="shared" si="6"/>
        <v/>
      </c>
    </row>
    <row r="10" spans="1:36" ht="14.45" customHeight="1" x14ac:dyDescent="0.2">
      <c r="A10" s="9" t="str">
        <f t="shared" si="1"/>
        <v/>
      </c>
      <c r="B10" s="65"/>
      <c r="C10" s="65"/>
      <c r="D10" s="65"/>
      <c r="E10" s="1" t="s">
        <v>4</v>
      </c>
      <c r="F10" s="138" t="str">
        <f>IF(C26="","",C26)</f>
        <v/>
      </c>
      <c r="G10" s="139"/>
      <c r="H10" s="139"/>
      <c r="I10" s="139"/>
      <c r="J10" s="139"/>
      <c r="K10" s="139"/>
      <c r="L10" s="139"/>
      <c r="M10" s="139"/>
      <c r="N10" s="140"/>
      <c r="O10" s="132">
        <v>4</v>
      </c>
      <c r="P10" s="133"/>
      <c r="Q10" s="134"/>
      <c r="R10" s="138" t="str">
        <f>IF(C28="","",C28)</f>
        <v/>
      </c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40"/>
      <c r="AD10" s="1" t="s">
        <v>6</v>
      </c>
      <c r="AE10" s="10" t="str">
        <f t="shared" si="2"/>
        <v/>
      </c>
      <c r="AF10" s="10" t="str">
        <f t="shared" si="3"/>
        <v/>
      </c>
      <c r="AG10" s="83" t="str">
        <f t="shared" si="4"/>
        <v/>
      </c>
      <c r="AH10" s="11" t="str">
        <f t="shared" si="5"/>
        <v/>
      </c>
      <c r="AI10" s="45"/>
      <c r="AJ10" s="68" t="str">
        <f t="shared" si="6"/>
        <v/>
      </c>
    </row>
    <row r="11" spans="1:36" ht="14.45" customHeight="1" x14ac:dyDescent="0.2">
      <c r="A11" s="22" t="str">
        <f t="shared" si="1"/>
        <v/>
      </c>
      <c r="B11" s="66"/>
      <c r="C11" s="66"/>
      <c r="D11" s="66"/>
      <c r="E11" s="26" t="s">
        <v>3</v>
      </c>
      <c r="F11" s="141" t="str">
        <f>IF(C25="","",C25)</f>
        <v/>
      </c>
      <c r="G11" s="142"/>
      <c r="H11" s="142"/>
      <c r="I11" s="142"/>
      <c r="J11" s="142"/>
      <c r="K11" s="142"/>
      <c r="L11" s="142"/>
      <c r="M11" s="142"/>
      <c r="N11" s="143"/>
      <c r="O11" s="135">
        <v>5</v>
      </c>
      <c r="P11" s="136"/>
      <c r="Q11" s="137"/>
      <c r="R11" s="141" t="str">
        <f>IF(C30="","",C30)</f>
        <v/>
      </c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3"/>
      <c r="AD11" s="26" t="s">
        <v>8</v>
      </c>
      <c r="AE11" s="23" t="str">
        <f t="shared" si="2"/>
        <v/>
      </c>
      <c r="AF11" s="23" t="str">
        <f t="shared" si="3"/>
        <v/>
      </c>
      <c r="AG11" s="82" t="str">
        <f t="shared" si="4"/>
        <v/>
      </c>
      <c r="AH11" s="25" t="str">
        <f t="shared" si="5"/>
        <v/>
      </c>
      <c r="AI11" s="45"/>
      <c r="AJ11" s="68" t="str">
        <f t="shared" si="6"/>
        <v/>
      </c>
    </row>
    <row r="12" spans="1:36" ht="14.45" customHeight="1" x14ac:dyDescent="0.2">
      <c r="A12" s="9" t="str">
        <f t="shared" si="1"/>
        <v/>
      </c>
      <c r="B12" s="65"/>
      <c r="C12" s="65"/>
      <c r="D12" s="65"/>
      <c r="E12" s="1" t="s">
        <v>5</v>
      </c>
      <c r="F12" s="138" t="str">
        <f>IF(C27="","",C27)</f>
        <v/>
      </c>
      <c r="G12" s="139"/>
      <c r="H12" s="139"/>
      <c r="I12" s="139"/>
      <c r="J12" s="139"/>
      <c r="K12" s="139"/>
      <c r="L12" s="139"/>
      <c r="M12" s="139"/>
      <c r="N12" s="140"/>
      <c r="O12" s="132">
        <v>6</v>
      </c>
      <c r="P12" s="133"/>
      <c r="Q12" s="134"/>
      <c r="R12" s="138" t="str">
        <f>IF(C29="","",C29)</f>
        <v/>
      </c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40"/>
      <c r="AD12" s="1" t="s">
        <v>7</v>
      </c>
      <c r="AE12" s="10" t="str">
        <f t="shared" si="2"/>
        <v/>
      </c>
      <c r="AF12" s="10" t="str">
        <f t="shared" si="3"/>
        <v/>
      </c>
      <c r="AG12" s="83" t="str">
        <f t="shared" si="4"/>
        <v/>
      </c>
      <c r="AH12" s="11" t="str">
        <f t="shared" si="5"/>
        <v/>
      </c>
      <c r="AI12" s="45"/>
      <c r="AJ12" s="68" t="str">
        <f t="shared" si="6"/>
        <v/>
      </c>
    </row>
    <row r="13" spans="1:36" ht="14.45" customHeight="1" x14ac:dyDescent="0.2">
      <c r="A13" s="22" t="str">
        <f t="shared" si="1"/>
        <v/>
      </c>
      <c r="B13" s="66"/>
      <c r="C13" s="66"/>
      <c r="D13" s="66"/>
      <c r="E13" s="26" t="s">
        <v>3</v>
      </c>
      <c r="F13" s="141" t="str">
        <f>IF(C25="","",C25)</f>
        <v/>
      </c>
      <c r="G13" s="142"/>
      <c r="H13" s="142"/>
      <c r="I13" s="142"/>
      <c r="J13" s="142"/>
      <c r="K13" s="142"/>
      <c r="L13" s="142"/>
      <c r="M13" s="142"/>
      <c r="N13" s="143"/>
      <c r="O13" s="135">
        <v>7</v>
      </c>
      <c r="P13" s="136"/>
      <c r="Q13" s="137"/>
      <c r="R13" s="141" t="str">
        <f>IF(C28="","",C28)</f>
        <v/>
      </c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3"/>
      <c r="AD13" s="26" t="s">
        <v>6</v>
      </c>
      <c r="AE13" s="23" t="str">
        <f t="shared" si="2"/>
        <v/>
      </c>
      <c r="AF13" s="23" t="str">
        <f t="shared" si="3"/>
        <v/>
      </c>
      <c r="AG13" s="82" t="str">
        <f t="shared" si="4"/>
        <v/>
      </c>
      <c r="AH13" s="25" t="str">
        <f t="shared" si="5"/>
        <v/>
      </c>
      <c r="AI13" s="45"/>
      <c r="AJ13" s="68" t="str">
        <f t="shared" si="6"/>
        <v/>
      </c>
    </row>
    <row r="14" spans="1:36" ht="14.45" customHeight="1" x14ac:dyDescent="0.2">
      <c r="A14" s="9" t="str">
        <f t="shared" si="1"/>
        <v/>
      </c>
      <c r="B14" s="65"/>
      <c r="C14" s="65"/>
      <c r="D14" s="65"/>
      <c r="E14" s="1" t="s">
        <v>4</v>
      </c>
      <c r="F14" s="138" t="str">
        <f>IF(C26="","",C26)</f>
        <v/>
      </c>
      <c r="G14" s="139"/>
      <c r="H14" s="139"/>
      <c r="I14" s="139"/>
      <c r="J14" s="139"/>
      <c r="K14" s="139"/>
      <c r="L14" s="139"/>
      <c r="M14" s="139"/>
      <c r="N14" s="140"/>
      <c r="O14" s="132">
        <v>8</v>
      </c>
      <c r="P14" s="133"/>
      <c r="Q14" s="134"/>
      <c r="R14" s="138" t="str">
        <f>IF(C29="","",C29)</f>
        <v/>
      </c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40"/>
      <c r="AD14" s="1" t="s">
        <v>7</v>
      </c>
      <c r="AE14" s="10" t="str">
        <f t="shared" si="2"/>
        <v/>
      </c>
      <c r="AF14" s="10" t="str">
        <f t="shared" si="3"/>
        <v/>
      </c>
      <c r="AG14" s="83" t="str">
        <f t="shared" si="4"/>
        <v/>
      </c>
      <c r="AH14" s="11" t="str">
        <f t="shared" si="5"/>
        <v/>
      </c>
      <c r="AI14" s="45"/>
      <c r="AJ14" s="68" t="str">
        <f t="shared" si="6"/>
        <v/>
      </c>
    </row>
    <row r="15" spans="1:36" ht="14.45" customHeight="1" x14ac:dyDescent="0.2">
      <c r="A15" s="22" t="str">
        <f t="shared" si="1"/>
        <v/>
      </c>
      <c r="B15" s="66"/>
      <c r="C15" s="66"/>
      <c r="D15" s="66"/>
      <c r="E15" s="26" t="s">
        <v>5</v>
      </c>
      <c r="F15" s="141" t="str">
        <f>IF(C27="","",C27)</f>
        <v/>
      </c>
      <c r="G15" s="142"/>
      <c r="H15" s="142"/>
      <c r="I15" s="142"/>
      <c r="J15" s="142"/>
      <c r="K15" s="142"/>
      <c r="L15" s="142"/>
      <c r="M15" s="142"/>
      <c r="N15" s="143"/>
      <c r="O15" s="135">
        <v>9</v>
      </c>
      <c r="P15" s="136"/>
      <c r="Q15" s="137"/>
      <c r="R15" s="141" t="str">
        <f>IF(C30="","",C30)</f>
        <v/>
      </c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3"/>
      <c r="AD15" s="26" t="s">
        <v>8</v>
      </c>
      <c r="AE15" s="23" t="str">
        <f t="shared" si="2"/>
        <v/>
      </c>
      <c r="AF15" s="23" t="str">
        <f t="shared" si="3"/>
        <v/>
      </c>
      <c r="AG15" s="82" t="str">
        <f t="shared" si="4"/>
        <v/>
      </c>
      <c r="AH15" s="25" t="str">
        <f t="shared" si="5"/>
        <v/>
      </c>
      <c r="AI15" s="45"/>
      <c r="AJ15" s="68" t="str">
        <f t="shared" si="6"/>
        <v/>
      </c>
    </row>
    <row r="16" spans="1:36" ht="14.45" customHeight="1" x14ac:dyDescent="0.2">
      <c r="A16" s="9" t="str">
        <f t="shared" si="1"/>
        <v/>
      </c>
      <c r="B16" s="65"/>
      <c r="C16" s="65"/>
      <c r="D16" s="65"/>
      <c r="E16" s="1" t="s">
        <v>6</v>
      </c>
      <c r="F16" s="138" t="str">
        <f>IF(C28="","",C28)</f>
        <v/>
      </c>
      <c r="G16" s="139"/>
      <c r="H16" s="139"/>
      <c r="I16" s="139"/>
      <c r="J16" s="139"/>
      <c r="K16" s="139"/>
      <c r="L16" s="139"/>
      <c r="M16" s="139"/>
      <c r="N16" s="140"/>
      <c r="O16" s="132">
        <v>10</v>
      </c>
      <c r="P16" s="133"/>
      <c r="Q16" s="134"/>
      <c r="R16" s="138" t="str">
        <f>IF(C29="","",C29)</f>
        <v/>
      </c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40"/>
      <c r="AD16" s="1" t="s">
        <v>7</v>
      </c>
      <c r="AE16" s="10" t="str">
        <f t="shared" si="2"/>
        <v/>
      </c>
      <c r="AF16" s="10" t="str">
        <f t="shared" si="3"/>
        <v/>
      </c>
      <c r="AG16" s="83" t="str">
        <f t="shared" si="4"/>
        <v/>
      </c>
      <c r="AH16" s="11" t="str">
        <f t="shared" si="5"/>
        <v/>
      </c>
      <c r="AI16" s="45"/>
      <c r="AJ16" s="68" t="str">
        <f t="shared" si="6"/>
        <v/>
      </c>
    </row>
    <row r="17" spans="1:36" ht="14.45" customHeight="1" x14ac:dyDescent="0.2">
      <c r="A17" s="22" t="str">
        <f t="shared" si="1"/>
        <v/>
      </c>
      <c r="B17" s="66"/>
      <c r="C17" s="66"/>
      <c r="D17" s="66"/>
      <c r="E17" s="26" t="s">
        <v>3</v>
      </c>
      <c r="F17" s="141" t="str">
        <f>IF(C25="","",C25)</f>
        <v/>
      </c>
      <c r="G17" s="142"/>
      <c r="H17" s="142"/>
      <c r="I17" s="142"/>
      <c r="J17" s="142"/>
      <c r="K17" s="142"/>
      <c r="L17" s="142"/>
      <c r="M17" s="142"/>
      <c r="N17" s="143"/>
      <c r="O17" s="135">
        <v>11</v>
      </c>
      <c r="P17" s="136"/>
      <c r="Q17" s="137"/>
      <c r="R17" s="141" t="str">
        <f>IF(C27="","",C27)</f>
        <v/>
      </c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3"/>
      <c r="AD17" s="26" t="s">
        <v>5</v>
      </c>
      <c r="AE17" s="23" t="str">
        <f t="shared" si="2"/>
        <v/>
      </c>
      <c r="AF17" s="23" t="str">
        <f t="shared" si="3"/>
        <v/>
      </c>
      <c r="AG17" s="82" t="str">
        <f t="shared" si="4"/>
        <v/>
      </c>
      <c r="AH17" s="25" t="str">
        <f t="shared" si="5"/>
        <v/>
      </c>
      <c r="AI17" s="45"/>
      <c r="AJ17" s="68" t="str">
        <f t="shared" si="6"/>
        <v/>
      </c>
    </row>
    <row r="18" spans="1:36" ht="14.45" customHeight="1" x14ac:dyDescent="0.2">
      <c r="A18" s="9" t="str">
        <f t="shared" si="1"/>
        <v/>
      </c>
      <c r="B18" s="65"/>
      <c r="C18" s="65"/>
      <c r="D18" s="65"/>
      <c r="E18" s="1" t="s">
        <v>4</v>
      </c>
      <c r="F18" s="138" t="str">
        <f>IF(C26="","",C26)</f>
        <v/>
      </c>
      <c r="G18" s="139"/>
      <c r="H18" s="139"/>
      <c r="I18" s="139"/>
      <c r="J18" s="139"/>
      <c r="K18" s="139"/>
      <c r="L18" s="139"/>
      <c r="M18" s="139"/>
      <c r="N18" s="140"/>
      <c r="O18" s="132">
        <v>12</v>
      </c>
      <c r="P18" s="133"/>
      <c r="Q18" s="134"/>
      <c r="R18" s="138" t="str">
        <f>IF(C30="","",C30)</f>
        <v/>
      </c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40"/>
      <c r="AD18" s="1" t="s">
        <v>8</v>
      </c>
      <c r="AE18" s="10" t="str">
        <f t="shared" si="2"/>
        <v/>
      </c>
      <c r="AF18" s="10" t="str">
        <f t="shared" si="3"/>
        <v/>
      </c>
      <c r="AG18" s="83" t="str">
        <f t="shared" si="4"/>
        <v/>
      </c>
      <c r="AH18" s="11" t="str">
        <f t="shared" si="5"/>
        <v/>
      </c>
      <c r="AI18" s="45"/>
      <c r="AJ18" s="68" t="str">
        <f t="shared" si="6"/>
        <v/>
      </c>
    </row>
    <row r="19" spans="1:36" ht="14.45" customHeight="1" x14ac:dyDescent="0.2">
      <c r="A19" s="22" t="str">
        <f t="shared" si="1"/>
        <v/>
      </c>
      <c r="B19" s="66"/>
      <c r="C19" s="66"/>
      <c r="D19" s="66"/>
      <c r="E19" s="26" t="s">
        <v>3</v>
      </c>
      <c r="F19" s="141" t="str">
        <f>IF(C25="","",C25)</f>
        <v/>
      </c>
      <c r="G19" s="142"/>
      <c r="H19" s="142"/>
      <c r="I19" s="142"/>
      <c r="J19" s="142"/>
      <c r="K19" s="142"/>
      <c r="L19" s="142"/>
      <c r="M19" s="142"/>
      <c r="N19" s="143"/>
      <c r="O19" s="135">
        <v>13</v>
      </c>
      <c r="P19" s="136"/>
      <c r="Q19" s="137"/>
      <c r="R19" s="141" t="str">
        <f>IF(C29="","",C29)</f>
        <v/>
      </c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3"/>
      <c r="AD19" s="26" t="s">
        <v>7</v>
      </c>
      <c r="AE19" s="23" t="str">
        <f t="shared" si="2"/>
        <v/>
      </c>
      <c r="AF19" s="23" t="str">
        <f t="shared" si="3"/>
        <v/>
      </c>
      <c r="AG19" s="82" t="str">
        <f t="shared" si="4"/>
        <v/>
      </c>
      <c r="AH19" s="25" t="str">
        <f t="shared" si="5"/>
        <v/>
      </c>
      <c r="AI19" s="45"/>
      <c r="AJ19" s="68" t="str">
        <f t="shared" si="6"/>
        <v/>
      </c>
    </row>
    <row r="20" spans="1:36" ht="14.45" customHeight="1" x14ac:dyDescent="0.2">
      <c r="A20" s="9" t="str">
        <f t="shared" si="1"/>
        <v/>
      </c>
      <c r="B20" s="65"/>
      <c r="C20" s="65"/>
      <c r="D20" s="65"/>
      <c r="E20" s="1" t="s">
        <v>6</v>
      </c>
      <c r="F20" s="138" t="str">
        <f>IF(C28="","",C28)</f>
        <v/>
      </c>
      <c r="G20" s="139"/>
      <c r="H20" s="139"/>
      <c r="I20" s="139"/>
      <c r="J20" s="139"/>
      <c r="K20" s="139"/>
      <c r="L20" s="139"/>
      <c r="M20" s="139"/>
      <c r="N20" s="140"/>
      <c r="O20" s="132">
        <v>14</v>
      </c>
      <c r="P20" s="133"/>
      <c r="Q20" s="134"/>
      <c r="R20" s="138" t="str">
        <f>IF(C30="","",C30)</f>
        <v/>
      </c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40"/>
      <c r="AD20" s="1" t="s">
        <v>8</v>
      </c>
      <c r="AE20" s="10" t="str">
        <f t="shared" si="2"/>
        <v/>
      </c>
      <c r="AF20" s="10" t="str">
        <f t="shared" si="3"/>
        <v/>
      </c>
      <c r="AG20" s="83" t="str">
        <f t="shared" si="4"/>
        <v/>
      </c>
      <c r="AH20" s="11" t="str">
        <f t="shared" si="5"/>
        <v/>
      </c>
      <c r="AI20" s="45"/>
      <c r="AJ20" s="68" t="str">
        <f t="shared" si="6"/>
        <v/>
      </c>
    </row>
    <row r="21" spans="1:36" ht="14.45" customHeight="1" thickBot="1" x14ac:dyDescent="0.25">
      <c r="A21" s="27" t="str">
        <f t="shared" si="1"/>
        <v/>
      </c>
      <c r="B21" s="67"/>
      <c r="C21" s="67"/>
      <c r="D21" s="67"/>
      <c r="E21" s="29" t="s">
        <v>4</v>
      </c>
      <c r="F21" s="196" t="str">
        <f>IF(C26="","",C26)</f>
        <v/>
      </c>
      <c r="G21" s="197"/>
      <c r="H21" s="197"/>
      <c r="I21" s="197"/>
      <c r="J21" s="197"/>
      <c r="K21" s="197"/>
      <c r="L21" s="197"/>
      <c r="M21" s="197"/>
      <c r="N21" s="198"/>
      <c r="O21" s="199">
        <v>15</v>
      </c>
      <c r="P21" s="200"/>
      <c r="Q21" s="201"/>
      <c r="R21" s="196" t="str">
        <f>IF(C27="","",C27)</f>
        <v/>
      </c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8"/>
      <c r="AD21" s="29" t="s">
        <v>5</v>
      </c>
      <c r="AE21" s="28" t="str">
        <f t="shared" si="2"/>
        <v/>
      </c>
      <c r="AF21" s="28" t="str">
        <f t="shared" si="3"/>
        <v/>
      </c>
      <c r="AG21" s="73" t="str">
        <f t="shared" si="4"/>
        <v/>
      </c>
      <c r="AH21" s="30" t="str">
        <f t="shared" si="5"/>
        <v/>
      </c>
      <c r="AI21" s="45"/>
      <c r="AJ21" s="68" t="str">
        <f t="shared" si="6"/>
        <v/>
      </c>
    </row>
    <row r="22" spans="1:36" ht="14.45" customHeight="1" x14ac:dyDescent="0.2">
      <c r="A22" s="16"/>
      <c r="B22" s="17"/>
      <c r="C22" s="17"/>
      <c r="D22" s="16"/>
      <c r="E22" s="18"/>
      <c r="F22" s="18"/>
      <c r="G22" s="18"/>
      <c r="H22" s="18"/>
      <c r="I22" s="18"/>
      <c r="J22" s="18"/>
      <c r="K22" s="18"/>
      <c r="L22" s="18"/>
      <c r="M22" s="18"/>
      <c r="N22" s="17"/>
      <c r="O22" s="17"/>
      <c r="P22" s="17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6"/>
      <c r="AD22" s="17"/>
      <c r="AE22" s="17"/>
      <c r="AF22" s="16"/>
      <c r="AG22" s="16"/>
      <c r="AJ22" s="68" t="str">
        <f t="shared" si="6"/>
        <v/>
      </c>
    </row>
    <row r="23" spans="1:36" ht="14.45" customHeight="1" thickBot="1" x14ac:dyDescent="0.25">
      <c r="AJ23" s="68" t="str">
        <f t="shared" si="6"/>
        <v/>
      </c>
    </row>
    <row r="24" spans="1:36" ht="14.45" customHeight="1" thickBot="1" x14ac:dyDescent="0.25">
      <c r="A24" s="163"/>
      <c r="B24" s="164"/>
      <c r="C24" s="160" t="s">
        <v>1</v>
      </c>
      <c r="D24" s="127"/>
      <c r="E24" s="127"/>
      <c r="F24" s="127"/>
      <c r="G24" s="127"/>
      <c r="H24" s="127"/>
      <c r="I24" s="127"/>
      <c r="J24" s="127"/>
      <c r="K24" s="127"/>
      <c r="L24" s="127"/>
      <c r="M24" s="97"/>
      <c r="N24" s="97"/>
      <c r="O24" s="97"/>
      <c r="P24" s="98"/>
      <c r="Q24" s="160" t="s">
        <v>3</v>
      </c>
      <c r="R24" s="162"/>
      <c r="S24" s="160" t="s">
        <v>4</v>
      </c>
      <c r="T24" s="128"/>
      <c r="U24" s="160" t="s">
        <v>5</v>
      </c>
      <c r="V24" s="162"/>
      <c r="W24" s="160" t="s">
        <v>6</v>
      </c>
      <c r="X24" s="128"/>
      <c r="Y24" s="160" t="s">
        <v>7</v>
      </c>
      <c r="Z24" s="162"/>
      <c r="AA24" s="160" t="s">
        <v>8</v>
      </c>
      <c r="AB24" s="128"/>
      <c r="AC24" s="164" t="s">
        <v>10</v>
      </c>
      <c r="AD24" s="164"/>
      <c r="AE24" s="164" t="s">
        <v>9</v>
      </c>
      <c r="AF24" s="180"/>
      <c r="AG24" s="45"/>
      <c r="AJ24" s="68" t="str">
        <f t="shared" si="6"/>
        <v/>
      </c>
    </row>
    <row r="25" spans="1:36" ht="14.45" customHeight="1" x14ac:dyDescent="0.2">
      <c r="A25" s="165" t="s">
        <v>3</v>
      </c>
      <c r="B25" s="150"/>
      <c r="C25" s="170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2"/>
      <c r="Q25" s="173"/>
      <c r="R25" s="174"/>
      <c r="S25" s="168" t="str">
        <f>A7</f>
        <v/>
      </c>
      <c r="T25" s="169"/>
      <c r="U25" s="168" t="str">
        <f>A17</f>
        <v/>
      </c>
      <c r="V25" s="169"/>
      <c r="W25" s="168" t="str">
        <f>A13</f>
        <v/>
      </c>
      <c r="X25" s="169"/>
      <c r="Y25" s="168" t="str">
        <f>A19</f>
        <v/>
      </c>
      <c r="Z25" s="169"/>
      <c r="AA25" s="168" t="str">
        <f>A11</f>
        <v/>
      </c>
      <c r="AB25" s="169"/>
      <c r="AC25" s="150" t="str">
        <f>IF(A7="","",(IF(Q25&lt;&gt;"",Q25,0))+(IF(S25&lt;&gt;"",S25,0))+(IF(U25&lt;&gt;"",U25,0))+(IF(W25&lt;&gt;"",W25,0))+(IF(Y25&lt;&gt;"",Y25,0))+(IF(AA25&lt;&gt;"",AA25,0)))</f>
        <v/>
      </c>
      <c r="AD25" s="150"/>
      <c r="AE25" s="166"/>
      <c r="AF25" s="167"/>
      <c r="AG25" s="45"/>
      <c r="AJ25" s="68"/>
    </row>
    <row r="26" spans="1:36" ht="14.45" customHeight="1" x14ac:dyDescent="0.2">
      <c r="A26" s="175" t="s">
        <v>4</v>
      </c>
      <c r="B26" s="176"/>
      <c r="C26" s="183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5"/>
      <c r="Q26" s="132" t="str">
        <f>AH7</f>
        <v/>
      </c>
      <c r="R26" s="134"/>
      <c r="S26" s="153"/>
      <c r="T26" s="154"/>
      <c r="U26" s="132" t="str">
        <f>A21</f>
        <v/>
      </c>
      <c r="V26" s="134"/>
      <c r="W26" s="132" t="str">
        <f>A10</f>
        <v/>
      </c>
      <c r="X26" s="134"/>
      <c r="Y26" s="132" t="str">
        <f>A14</f>
        <v/>
      </c>
      <c r="Z26" s="134"/>
      <c r="AA26" s="132" t="str">
        <f>A18</f>
        <v/>
      </c>
      <c r="AB26" s="134"/>
      <c r="AC26" s="155" t="str">
        <f>IF(AH7="","",(IF(Q26&lt;&gt;"",Q26,0))+(IF(S26&lt;&gt;"",S26,0))+(IF(U26&lt;&gt;"",U26,0))+(IF(W26&lt;&gt;"",W26,0))+(IF(Y26&lt;&gt;"",Y26,0))+(IF(AA26&lt;&gt;"",AA26,0)))</f>
        <v/>
      </c>
      <c r="AD26" s="155"/>
      <c r="AE26" s="156"/>
      <c r="AF26" s="157"/>
      <c r="AG26" s="45"/>
      <c r="AJ26" s="68"/>
    </row>
    <row r="27" spans="1:36" ht="14.45" customHeight="1" x14ac:dyDescent="0.2">
      <c r="A27" s="190" t="s">
        <v>5</v>
      </c>
      <c r="B27" s="191"/>
      <c r="C27" s="177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9"/>
      <c r="Q27" s="135" t="str">
        <f>AH17</f>
        <v/>
      </c>
      <c r="R27" s="137"/>
      <c r="S27" s="135" t="str">
        <f>AH21</f>
        <v/>
      </c>
      <c r="T27" s="137"/>
      <c r="U27" s="153"/>
      <c r="V27" s="154"/>
      <c r="W27" s="135" t="str">
        <f>A8</f>
        <v/>
      </c>
      <c r="X27" s="137"/>
      <c r="Y27" s="135" t="str">
        <f>A12</f>
        <v/>
      </c>
      <c r="Z27" s="137"/>
      <c r="AA27" s="135" t="str">
        <f>A15</f>
        <v/>
      </c>
      <c r="AB27" s="137"/>
      <c r="AC27" s="150" t="str">
        <f>IF(A8="","",(IF(Q27&lt;&gt;"",Q27,0))+(IF(S27&lt;&gt;"",S27,0))+(IF(U27&lt;&gt;"",U27,0))+(IF(W27&lt;&gt;"",W27,0))+(IF(Y27&lt;&gt;"",Y27,0))+(IF(AA27&lt;&gt;"",AA27,0)))</f>
        <v/>
      </c>
      <c r="AD27" s="150"/>
      <c r="AE27" s="151"/>
      <c r="AF27" s="152"/>
      <c r="AG27" s="45"/>
      <c r="AJ27" s="68"/>
    </row>
    <row r="28" spans="1:36" ht="14.45" customHeight="1" x14ac:dyDescent="0.2">
      <c r="A28" s="175" t="s">
        <v>6</v>
      </c>
      <c r="B28" s="176"/>
      <c r="C28" s="183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5"/>
      <c r="Q28" s="132" t="str">
        <f>AH13</f>
        <v/>
      </c>
      <c r="R28" s="134"/>
      <c r="S28" s="132" t="str">
        <f>AH10</f>
        <v/>
      </c>
      <c r="T28" s="134"/>
      <c r="U28" s="132" t="str">
        <f>AH8</f>
        <v/>
      </c>
      <c r="V28" s="134"/>
      <c r="W28" s="153"/>
      <c r="X28" s="154"/>
      <c r="Y28" s="132" t="str">
        <f>A16</f>
        <v/>
      </c>
      <c r="Z28" s="134"/>
      <c r="AA28" s="132" t="str">
        <f>A20</f>
        <v/>
      </c>
      <c r="AB28" s="134"/>
      <c r="AC28" s="155" t="str">
        <f>IF(AH8="","",(IF(Q28&lt;&gt;"",Q28,0))+(IF(S28&lt;&gt;"",S28,0))+(IF(U28&lt;&gt;"",U28,0))+(IF(W28&lt;&gt;"",W28,0))+(IF(Y28&lt;&gt;"",Y28,0))+(IF(AA28&lt;&gt;"",AA28,0)))</f>
        <v/>
      </c>
      <c r="AD28" s="155"/>
      <c r="AE28" s="156"/>
      <c r="AF28" s="157"/>
      <c r="AG28" s="45"/>
      <c r="AJ28" s="68"/>
    </row>
    <row r="29" spans="1:36" ht="14.45" customHeight="1" x14ac:dyDescent="0.2">
      <c r="A29" s="190" t="s">
        <v>7</v>
      </c>
      <c r="B29" s="191"/>
      <c r="C29" s="177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9"/>
      <c r="Q29" s="135" t="str">
        <f>AH19</f>
        <v/>
      </c>
      <c r="R29" s="137"/>
      <c r="S29" s="135" t="str">
        <f>AH14</f>
        <v/>
      </c>
      <c r="T29" s="137"/>
      <c r="U29" s="135" t="str">
        <f>AH12</f>
        <v/>
      </c>
      <c r="V29" s="137"/>
      <c r="W29" s="135" t="str">
        <f>AH16</f>
        <v/>
      </c>
      <c r="X29" s="137"/>
      <c r="Y29" s="153"/>
      <c r="Z29" s="154"/>
      <c r="AA29" s="135" t="str">
        <f>A9</f>
        <v/>
      </c>
      <c r="AB29" s="137"/>
      <c r="AC29" s="150" t="str">
        <f>IF(A9="","",(IF(Q29&lt;&gt;"",Q29,0))+(IF(S29&lt;&gt;"",S29,0))+(IF(U29&lt;&gt;"",U29,0))+(IF(W29&lt;&gt;"",W29,0))+(IF(Y29&lt;&gt;"",Y29,0))+(IF(AA29&lt;&gt;"",AA29,0)))</f>
        <v/>
      </c>
      <c r="AD29" s="150"/>
      <c r="AE29" s="151"/>
      <c r="AF29" s="152"/>
      <c r="AG29" s="45"/>
      <c r="AI29"/>
      <c r="AJ29" s="68"/>
    </row>
    <row r="30" spans="1:36" ht="14.45" customHeight="1" thickBot="1" x14ac:dyDescent="0.25">
      <c r="A30" s="181" t="s">
        <v>8</v>
      </c>
      <c r="B30" s="182"/>
      <c r="C30" s="186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8"/>
      <c r="Q30" s="123" t="str">
        <f>AH11</f>
        <v/>
      </c>
      <c r="R30" s="125"/>
      <c r="S30" s="123" t="str">
        <f>AH18</f>
        <v/>
      </c>
      <c r="T30" s="125"/>
      <c r="U30" s="123" t="str">
        <f>AH15</f>
        <v/>
      </c>
      <c r="V30" s="125"/>
      <c r="W30" s="123" t="str">
        <f>AH20</f>
        <v/>
      </c>
      <c r="X30" s="125"/>
      <c r="Y30" s="123" t="str">
        <f>AH9</f>
        <v/>
      </c>
      <c r="Z30" s="125"/>
      <c r="AA30" s="148"/>
      <c r="AB30" s="149"/>
      <c r="AC30" s="145" t="str">
        <f>IF(AH9="","",(IF(Q30&lt;&gt;"",Q30,0))+(IF(S30&lt;&gt;"",S30,0))+(IF(U30&lt;&gt;"",U30,0))+(IF(W30&lt;&gt;"",W30,0))+(IF(Y30&lt;&gt;"",Y30,0))+(IF(AA30&lt;&gt;"",AA30,0)))</f>
        <v/>
      </c>
      <c r="AD30" s="145"/>
      <c r="AE30" s="146"/>
      <c r="AF30" s="147"/>
      <c r="AG30" s="45"/>
      <c r="AI30"/>
      <c r="AJ30" s="68"/>
    </row>
    <row r="31" spans="1:36" ht="14.45" customHeight="1" x14ac:dyDescent="0.2">
      <c r="A31" s="16"/>
      <c r="B31" s="16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6"/>
      <c r="AD31" s="16"/>
      <c r="AE31" s="16"/>
      <c r="AF31" s="16"/>
      <c r="AG31" s="16"/>
      <c r="AI31"/>
      <c r="AJ31" s="68" t="str">
        <f t="shared" si="6"/>
        <v/>
      </c>
    </row>
    <row r="32" spans="1:36" ht="14.45" customHeight="1" thickBot="1" x14ac:dyDescent="0.25">
      <c r="A32" s="4" t="s">
        <v>11</v>
      </c>
      <c r="E32" s="2"/>
      <c r="AI32"/>
      <c r="AJ32" s="68"/>
    </row>
    <row r="33" spans="1:42" ht="14.45" customHeight="1" thickBot="1" x14ac:dyDescent="0.25">
      <c r="A33" s="47" t="s">
        <v>0</v>
      </c>
      <c r="B33" s="8">
        <v>1</v>
      </c>
      <c r="C33" s="8">
        <v>2</v>
      </c>
      <c r="D33" s="59">
        <v>3</v>
      </c>
      <c r="E33" s="46"/>
      <c r="F33" s="102" t="s">
        <v>1</v>
      </c>
      <c r="G33" s="103"/>
      <c r="H33" s="103"/>
      <c r="I33" s="103"/>
      <c r="J33" s="103"/>
      <c r="K33" s="103"/>
      <c r="L33" s="103"/>
      <c r="M33" s="103"/>
      <c r="N33" s="104"/>
      <c r="O33" s="102" t="s">
        <v>2</v>
      </c>
      <c r="P33" s="103"/>
      <c r="Q33" s="104"/>
      <c r="R33" s="102" t="s">
        <v>1</v>
      </c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4"/>
      <c r="AD33" s="60"/>
      <c r="AE33" s="61">
        <v>1</v>
      </c>
      <c r="AF33" s="61">
        <v>2</v>
      </c>
      <c r="AG33" s="62">
        <v>3</v>
      </c>
      <c r="AH33" s="63" t="s">
        <v>0</v>
      </c>
      <c r="AI33" s="84"/>
      <c r="AJ33" s="68"/>
    </row>
    <row r="34" spans="1:42" ht="14.45" customHeight="1" x14ac:dyDescent="0.2">
      <c r="A34" s="36" t="str">
        <f>IF(B34="","",IF(C34="",B34,IF(B34+C34=2,3,IF(D34="",B34+C34,B34+C34+D34))))</f>
        <v/>
      </c>
      <c r="B34" s="79"/>
      <c r="C34" s="79"/>
      <c r="D34" s="79"/>
      <c r="E34" s="34" t="str">
        <f>IF(AE25="","",IF(AE25=1,A25,IF(AE26=1,A26,IF(AE27=1,A27,IF(AE28=1,A28,IF(AE29=1,A29,IF(AE30=1,A30)))))))</f>
        <v/>
      </c>
      <c r="F34" s="192" t="str">
        <f>IF(AE25="","",IF(AE25=1,C25,IF(AE26=1,C26,IF(AE27=1,C27,IF(AE28=1,C28,IF(AE29=1,C29,IF(AE30=1,C30)))))))</f>
        <v/>
      </c>
      <c r="G34" s="193"/>
      <c r="H34" s="193"/>
      <c r="I34" s="193"/>
      <c r="J34" s="193"/>
      <c r="K34" s="193"/>
      <c r="L34" s="193"/>
      <c r="M34" s="193"/>
      <c r="N34" s="194"/>
      <c r="O34" s="168">
        <v>31</v>
      </c>
      <c r="P34" s="189"/>
      <c r="Q34" s="169"/>
      <c r="R34" s="105" t="str">
        <f>IF('6er Gr2'!AE26="","",IF('6er Gr2'!AE26=2,'6er Gr2'!C26,IF('6er Gr2'!AE27=2,'6er Gr2'!C27,IF('6er Gr2'!AE28=2,'6er Gr2'!C28,IF('6er Gr2'!AE29=2,'6er Gr2'!C29,IF('6er Gr2'!AE30=2,'6er Gr2'!C30,IF('6er Gr2'!AE31=2,'6er Gr2'!C31,)))))))</f>
        <v/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7"/>
      <c r="AD34" s="34" t="str">
        <f>IF('6er Gr2'!AE26="","",IF('6er Gr2'!AE26=2,'6er Gr2'!A26,IF('6er Gr2'!AE27=2,'6er Gr2'!A27,IF('6er Gr2'!AE28=2,'6er Gr2'!A28,IF('6er Gr2'!AE29=2,'6er Gr2'!A29,IF('6er Gr2'!AE30=2,'6er Gr2'!A30,IF('6er Gr2'!AE31=2,'6er Gr2'!A31,)))))))</f>
        <v/>
      </c>
      <c r="AE34" s="38" t="str">
        <f t="shared" ref="AE34:AG35" si="7">IF(B34=1,"0",IF(B34="","","1"))</f>
        <v/>
      </c>
      <c r="AF34" s="38" t="str">
        <f t="shared" si="7"/>
        <v/>
      </c>
      <c r="AG34" s="38" t="str">
        <f t="shared" si="7"/>
        <v/>
      </c>
      <c r="AH34" s="39" t="str">
        <f>IF(AE34="","",IF(AF34="",AE34,IF(AE34+AF34=2,3,IF(AG34="",AE34+AF34,AE34+AF34+AG34))))</f>
        <v/>
      </c>
      <c r="AI34" s="85"/>
      <c r="AJ34" s="68" t="str">
        <f t="shared" si="6"/>
        <v/>
      </c>
    </row>
    <row r="35" spans="1:42" ht="14.45" customHeight="1" thickBot="1" x14ac:dyDescent="0.25">
      <c r="A35" s="37" t="str">
        <f>IF(B35="","",IF(C35="",B35,IF(B35+C35=2,3,IF(D35="",B35+C35,B35+C35+D35))))</f>
        <v/>
      </c>
      <c r="B35" s="80"/>
      <c r="C35" s="80"/>
      <c r="D35" s="80"/>
      <c r="E35" s="21" t="str">
        <f>IF('6er Gr2'!AE26="","",IF('6er Gr2'!AE26=1,'6er Gr2'!A26,IF('6er Gr2'!AE27=1,'6er Gr2'!A27,IF('6er Gr2'!AE28=1,'6er Gr2'!A28,IF('6er Gr2'!AE29=1,'6er Gr2'!A29,IF('6er Gr2'!AE30=1,'6er Gr2'!A30,IF('6er Gr2'!AE31=1,'6er Gr2'!A31,)))))))</f>
        <v/>
      </c>
      <c r="F35" s="129" t="str">
        <f>IF('6er Gr2'!AE26="","",IF('6er Gr2'!AE26=1,'6er Gr2'!C26,IF('6er Gr2'!AE27=1,'6er Gr2'!C27,IF('6er Gr2'!AE28=1,'6er Gr2'!C28,IF('6er Gr2'!AE29=1,'6er Gr2'!C29,IF('6er Gr2'!AE30=1,'6er Gr2'!C30,IF('6er Gr2'!AE31=1,'6er Gr2'!C31,)))))))</f>
        <v/>
      </c>
      <c r="G35" s="130"/>
      <c r="H35" s="130"/>
      <c r="I35" s="130"/>
      <c r="J35" s="130"/>
      <c r="K35" s="130"/>
      <c r="L35" s="130"/>
      <c r="M35" s="130"/>
      <c r="N35" s="131"/>
      <c r="O35" s="123">
        <v>32</v>
      </c>
      <c r="P35" s="124"/>
      <c r="Q35" s="125"/>
      <c r="R35" s="108" t="str">
        <f>IF(AE25="","",IF(AE25=2,C25,IF(AE26=2,C26,IF(AE27=2,C27,IF(AE28=2,C28,IF(AE29=2,C29,IF(AE30=2,C30)))))))</f>
        <v/>
      </c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10"/>
      <c r="AD35" s="21" t="str">
        <f>IF(AE25="","",IF(AE25=2,A25,IF(AE26=2,A26,IF(AE27=2,A27,IF(AE28=2,CB28,IF(AE29=2,A29,IF(AE30=2,A30)))))))</f>
        <v/>
      </c>
      <c r="AE35" s="40" t="str">
        <f t="shared" si="7"/>
        <v/>
      </c>
      <c r="AF35" s="40" t="str">
        <f t="shared" si="7"/>
        <v/>
      </c>
      <c r="AG35" s="40" t="str">
        <f t="shared" si="7"/>
        <v/>
      </c>
      <c r="AH35" s="41" t="str">
        <f>IF(AE35="","",IF(AF35="",AE35,IF(AE35+AF35=2,3,IF(AG35="",AE35+AF35,AE35+AF35+AG35))))</f>
        <v/>
      </c>
      <c r="AI35" s="86"/>
      <c r="AJ35" s="68" t="str">
        <f t="shared" si="6"/>
        <v/>
      </c>
    </row>
    <row r="36" spans="1:42" ht="14.45" customHeight="1" x14ac:dyDescent="0.2">
      <c r="A36" s="16"/>
      <c r="B36" s="17"/>
      <c r="C36" s="17"/>
      <c r="D36" s="17"/>
      <c r="E36" s="19"/>
      <c r="F36" s="19"/>
      <c r="G36" s="18"/>
      <c r="H36" s="18"/>
      <c r="I36" s="18"/>
      <c r="J36" s="18"/>
      <c r="K36" s="18"/>
      <c r="L36" s="18"/>
      <c r="M36" s="18"/>
      <c r="N36" s="18"/>
      <c r="O36" s="17"/>
      <c r="P36" s="17"/>
      <c r="Q36" s="1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19"/>
      <c r="AE36" s="17"/>
      <c r="AF36" s="17"/>
      <c r="AG36" s="17"/>
      <c r="AH36" s="16"/>
      <c r="AI36" s="16"/>
      <c r="AJ36" s="68" t="str">
        <f t="shared" si="6"/>
        <v/>
      </c>
    </row>
    <row r="37" spans="1:42" ht="13.5" thickBot="1" x14ac:dyDescent="0.25">
      <c r="A37" s="3" t="s">
        <v>21</v>
      </c>
      <c r="F37" s="89"/>
      <c r="G37" s="89"/>
      <c r="H37" s="89"/>
      <c r="I37" s="89"/>
      <c r="J37" s="89"/>
      <c r="K37" s="89"/>
      <c r="L37" s="89"/>
      <c r="M37" s="89"/>
      <c r="N37" s="89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H37"/>
      <c r="AI37"/>
      <c r="AJ37" s="68"/>
    </row>
    <row r="38" spans="1:42" ht="13.5" thickBot="1" x14ac:dyDescent="0.25">
      <c r="A38" s="42" t="str">
        <f>IF(B38="","",IF(C38="",B38,IF(B38+C38=2,3,IF(D38="",B38+C38,B38+C38+D38))))</f>
        <v/>
      </c>
      <c r="B38" s="69"/>
      <c r="C38" s="69"/>
      <c r="D38" s="69"/>
      <c r="E38" s="70" t="str">
        <f>IF(AE25="","",IF(AE25=6,A25,IF(AE26=6,A26,IF(AE27=6,A27,IF(AE28=6,A28,IF(AE29=6,A29,IF(AE30=6,A30)))))))</f>
        <v/>
      </c>
      <c r="F38" s="96" t="str">
        <f>IF(AE25="","",IF(AE25=6,C25,IF(AE26=6,C26,IF(AE27=6,C27,IF(AE28=6,C28,IF(AE29=6,C29,IF(AE30=6,C30)))))))</f>
        <v/>
      </c>
      <c r="G38" s="97"/>
      <c r="H38" s="97"/>
      <c r="I38" s="97"/>
      <c r="J38" s="97"/>
      <c r="K38" s="97"/>
      <c r="L38" s="97"/>
      <c r="M38" s="97"/>
      <c r="N38" s="98"/>
      <c r="O38" s="126">
        <v>33</v>
      </c>
      <c r="P38" s="127"/>
      <c r="Q38" s="128"/>
      <c r="R38" s="111" t="str">
        <f>IF('6er Gr2'!AE26="","",IF('6er Gr2'!AE26=6,'6er Gr2'!C26,IF('6er Gr2'!AE27=6,'6er Gr2'!C27,IF('6er Gr2'!AE28=6,'6er Gr2'!C28,IF('6er Gr2'!AE29=6,'6er Gr2'!C29,IF('6er Gr2'!AE30=6,'6er Gr2'!C30,IF('6er Gr2'!AE31=6,'6er Gr2'!C31)))))))</f>
        <v/>
      </c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3"/>
      <c r="AD38" s="70" t="str">
        <f>IF('6er Gr2'!AE26="","",IF('6er Gr2'!AE26=6,'6er Gr2'!A26,IF('6er Gr2'!AE27=6,'6er Gr2'!A27,IF('6er Gr2'!AE28=6,'6er Gr2'!A28,IF('6er Gr2'!AE29=6,'6er Gr2'!A29,IF('6er Gr2'!AE30=6,'6er Gr2'!A30,IF('6er Gr2'!AE31=6,'6er Gr2'!A31)))))))</f>
        <v/>
      </c>
      <c r="AE38" s="43" t="str">
        <f>IF(B38=1,"0",IF(B38="","","1"))</f>
        <v/>
      </c>
      <c r="AF38" s="43" t="str">
        <f>IF(C38=1,"0",IF(C38="","","1"))</f>
        <v/>
      </c>
      <c r="AG38" s="43" t="str">
        <f>IF(D38=1,"0",IF(D38="","","1"))</f>
        <v/>
      </c>
      <c r="AH38" s="44" t="str">
        <f>IF(AE38="","",IF(AF38="",AE38,IF(AE38+AF38=2,3,IF(AG38="",AE38+AF38,AE38+AF38+AG38))))</f>
        <v/>
      </c>
      <c r="AI38" s="86"/>
      <c r="AJ38" s="68" t="str">
        <f t="shared" si="6"/>
        <v/>
      </c>
      <c r="AN38" s="2" t="s">
        <v>44</v>
      </c>
    </row>
    <row r="39" spans="1:42" ht="13.5" thickBot="1" x14ac:dyDescent="0.25">
      <c r="A39" s="3" t="s">
        <v>22</v>
      </c>
      <c r="F39" s="89"/>
      <c r="G39" s="89"/>
      <c r="H39" s="89"/>
      <c r="I39" s="89"/>
      <c r="J39" s="89"/>
      <c r="K39" s="89"/>
      <c r="L39" s="89"/>
      <c r="M39" s="89"/>
      <c r="N39" s="89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H39"/>
      <c r="AI39"/>
      <c r="AJ39" s="68"/>
      <c r="AN39">
        <v>12</v>
      </c>
      <c r="AP39" t="str">
        <f>IF(C25="","",IF(OR(A38="",A38+AH38&gt;3,A38+AH38&lt;=2),"",IF(A38&lt;=1,F38,R38)))</f>
        <v/>
      </c>
    </row>
    <row r="40" spans="1:42" ht="13.5" thickBot="1" x14ac:dyDescent="0.25">
      <c r="A40" s="31" t="str">
        <f>IF(B40="","",IF(C40="",B40,IF(B40+C40=2,3,IF(D40="",B40+C40,B40+C40+D40))))</f>
        <v/>
      </c>
      <c r="B40" s="71"/>
      <c r="C40" s="71"/>
      <c r="D40" s="71"/>
      <c r="E40" s="72" t="str">
        <f>IF(AE25="","",IF(AE25=5,A25,IF(AE26=5,A26,IF(AE27=5,A27,IF(AE28=5,A28,IF(AE29=5,A29,IF(AE30=5,A30)))))))</f>
        <v/>
      </c>
      <c r="F40" s="99" t="str">
        <f>IF(AE25="","",IF(AE25=5,C25,IF(AE26=5,C26,IF(AE27=5,C27,IF(AE28=5,C28,IF(AE29=5,C29,IF(AE30=5,C30)))))))</f>
        <v/>
      </c>
      <c r="G40" s="100"/>
      <c r="H40" s="100"/>
      <c r="I40" s="100"/>
      <c r="J40" s="100"/>
      <c r="K40" s="100"/>
      <c r="L40" s="100"/>
      <c r="M40" s="100"/>
      <c r="N40" s="101"/>
      <c r="O40" s="120">
        <v>34</v>
      </c>
      <c r="P40" s="121"/>
      <c r="Q40" s="122"/>
      <c r="R40" s="114" t="str">
        <f>IF('6er Gr2'!AE26="","",IF('6er Gr2'!AE26=5,'6er Gr2'!C26,IF('6er Gr2'!AE27=5,'6er Gr2'!C27,IF('6er Gr2'!AE28=5,'6er Gr2'!C28,IF('6er Gr2'!AE29=5,'6er Gr2'!C29,IF('6er Gr2'!AE30=5,'6er Gr2'!C30,IF('6er Gr2'!AE31=5,'6er Gr2'!C31)))))))</f>
        <v/>
      </c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6"/>
      <c r="AD40" s="72" t="str">
        <f>IF('6er Gr2'!AE26="","",IF('6er Gr2'!AE26=5,'6er Gr2'!A26,IF('6er Gr2'!AE27=5,'6er Gr2'!A27,IF('6er Gr2'!AE28=5,'6er Gr2'!A28,IF('6er Gr2'!AE29=5,'6er Gr2'!A29,IF('6er Gr2'!AE30=5,'6er Gr2'!A30,IF('6er Gr2'!AE31=5,'6er Gr2'!A31)))))))</f>
        <v/>
      </c>
      <c r="AE40" s="32" t="str">
        <f>IF(B40=1,"0",IF(B40="","","1"))</f>
        <v/>
      </c>
      <c r="AF40" s="32" t="str">
        <f>IF(C40=1,"0",IF(C40="","","1"))</f>
        <v/>
      </c>
      <c r="AG40" s="32" t="str">
        <f>IF(D40=1,"0",IF(D40="","","1"))</f>
        <v/>
      </c>
      <c r="AH40" s="33" t="str">
        <f>IF(AE40="","",IF(AF40="",AE40,IF(AE40+AF40=2,3,IF(AG40="",AE40+AF40,AE40+AF40+AG40))))</f>
        <v/>
      </c>
      <c r="AI40" s="85"/>
      <c r="AJ40" s="68" t="str">
        <f t="shared" si="6"/>
        <v/>
      </c>
      <c r="AN40">
        <v>11</v>
      </c>
      <c r="AP40" s="68" t="str">
        <f>IF(C25="","",IF(OR(A38="",A38+AH38&gt;3,A38+AH38&lt;=2),"",IF(A38&gt;=2,F38,R38)))</f>
        <v/>
      </c>
    </row>
    <row r="41" spans="1:42" ht="13.5" thickBot="1" x14ac:dyDescent="0.25">
      <c r="A41" s="3" t="s">
        <v>23</v>
      </c>
      <c r="F41" s="89"/>
      <c r="G41" s="89"/>
      <c r="H41" s="89"/>
      <c r="I41" s="89"/>
      <c r="J41" s="89"/>
      <c r="K41" s="89"/>
      <c r="L41" s="89"/>
      <c r="M41" s="89"/>
      <c r="N41" s="89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H41"/>
      <c r="AI41"/>
      <c r="AJ41" s="68"/>
      <c r="AN41">
        <v>10</v>
      </c>
      <c r="AP41" t="str">
        <f>IF(C25="","",IF(OR(A40="",A40+AH40&gt;3,A40+AH40&lt;=2),"",IF(A40&lt;=1,F40,R40)))</f>
        <v/>
      </c>
    </row>
    <row r="42" spans="1:42" ht="13.5" thickBot="1" x14ac:dyDescent="0.25">
      <c r="A42" s="42" t="str">
        <f>IF(B42="","",IF(C42="",B42,IF(B42+C42=2,3,IF(D42="",B42+C42,B42+C42+D42))))</f>
        <v/>
      </c>
      <c r="B42" s="69"/>
      <c r="C42" s="69"/>
      <c r="D42" s="69"/>
      <c r="E42" s="70" t="str">
        <f>IF(AE25="","",IF(AE25=4,A25,IF(AE26=4,A26,IF(AE27=4,A27,IF(AE28=4,A28,IF(AE29=4,A29,IF(AE30=4,A30)))))))</f>
        <v/>
      </c>
      <c r="F42" s="96" t="str">
        <f>IF(AE25="","",IF(AE25=4,C25,IF(AE26=4,C26,IF(AE27=4,C27,IF(AE28=4,C28,IF(AE29=4,C29,IF(AE30=4,C30)))))))</f>
        <v/>
      </c>
      <c r="G42" s="97"/>
      <c r="H42" s="97"/>
      <c r="I42" s="97"/>
      <c r="J42" s="97"/>
      <c r="K42" s="97"/>
      <c r="L42" s="97"/>
      <c r="M42" s="97"/>
      <c r="N42" s="98"/>
      <c r="O42" s="126">
        <v>35</v>
      </c>
      <c r="P42" s="127"/>
      <c r="Q42" s="128"/>
      <c r="R42" s="117" t="str">
        <f>IF('6er Gr2'!AE26="","",IF('6er Gr2'!AE26=4,'6er Gr2'!C26,IF('6er Gr2'!AE27=4,'6er Gr2'!C27,IF('6er Gr2'!AE28=4,'6er Gr2'!C28,IF('6er Gr2'!AE29=4,'6er Gr2'!C29,IF('6er Gr2'!AE30=4,'6er Gr2'!C30,IF('6er Gr2'!AE31=4,'6er Gr2'!C31)))))))</f>
        <v/>
      </c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9"/>
      <c r="AD42" s="70" t="str">
        <f>IF('6er Gr2'!AE26="","",IF('6er Gr2'!AE26=4,'6er Gr2'!A26,IF('6er Gr2'!AE27=4,'6er Gr2'!A27,IF('6er Gr2'!AE28=4,'6er Gr2'!A28,IF('6er Gr2'!AE29=4,'6er Gr2'!A29,IF('6er Gr2'!AE30=4,'6er Gr2'!A30,IF('6er Gr2'!AE31=4,'6er Gr2'!A31)))))))</f>
        <v/>
      </c>
      <c r="AE42" s="43" t="str">
        <f>IF(B42=1,"0",IF(B42="","","1"))</f>
        <v/>
      </c>
      <c r="AF42" s="43" t="str">
        <f>IF(C42=1,"0",IF(C42="","","1"))</f>
        <v/>
      </c>
      <c r="AG42" s="43" t="str">
        <f>IF(D42=1,"0",IF(D42="","","1"))</f>
        <v/>
      </c>
      <c r="AH42" s="44" t="str">
        <f>IF(AE42="","",IF(AF42="",AE42,IF(AE42+AF42=2,3,IF(AG42="",AE42+AF42,AE42+AF42+AG42))))</f>
        <v/>
      </c>
      <c r="AI42" s="86"/>
      <c r="AJ42" s="68" t="str">
        <f t="shared" si="6"/>
        <v/>
      </c>
      <c r="AN42">
        <v>9</v>
      </c>
      <c r="AP42" s="68" t="str">
        <f>IF(C25="","",IF(OR(A40="",A40+AH40&gt;3,A40+AH40&lt;=2),"",IF(A40&gt;=2,F40,R40)))</f>
        <v/>
      </c>
    </row>
    <row r="43" spans="1:42" ht="13.5" thickBot="1" x14ac:dyDescent="0.25">
      <c r="A43" s="3" t="s">
        <v>24</v>
      </c>
      <c r="F43" s="89"/>
      <c r="G43" s="89"/>
      <c r="H43" s="89"/>
      <c r="I43" s="89"/>
      <c r="J43" s="89"/>
      <c r="K43" s="89"/>
      <c r="L43" s="89"/>
      <c r="M43" s="89"/>
      <c r="N43" s="89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H43"/>
      <c r="AI43"/>
      <c r="AJ43" s="68"/>
      <c r="AN43">
        <v>8</v>
      </c>
      <c r="AP43" t="str">
        <f>IF(C27="","",IF(OR(A42="",A42+AH42&gt;3,A42+AH42&lt;=2),"",IF(A42&lt;=1,F42,R42)))</f>
        <v/>
      </c>
    </row>
    <row r="44" spans="1:42" ht="13.5" thickBot="1" x14ac:dyDescent="0.25">
      <c r="A44" s="31" t="str">
        <f>IF(B44="","",IF(C44="",B44,IF(B44+C44=2,3,IF(D44="",B44+C44,B44+C44+D44))))</f>
        <v/>
      </c>
      <c r="B44" s="71"/>
      <c r="C44" s="71"/>
      <c r="D44" s="71"/>
      <c r="E44" s="72" t="str">
        <f>IF(AE25="","",IF(AE25=3,A25,IF(AE26=3,A26,IF(AE27=3,A27,IF(AE28=3,A28,IF(AE29=3,A29,IF(AE30=3,A30)))))))</f>
        <v/>
      </c>
      <c r="F44" s="99" t="str">
        <f>IF(AE25="","",IF(AE25=3,C25,IF(AE26=3,C26,IF(AE27=3,C27,IF(AE28=3,C28,IF(AE29=3,C29,IF(AE30=3,C30)))))))</f>
        <v/>
      </c>
      <c r="G44" s="100"/>
      <c r="H44" s="100"/>
      <c r="I44" s="100"/>
      <c r="J44" s="100"/>
      <c r="K44" s="100"/>
      <c r="L44" s="100"/>
      <c r="M44" s="100"/>
      <c r="N44" s="101"/>
      <c r="O44" s="120">
        <v>36</v>
      </c>
      <c r="P44" s="121"/>
      <c r="Q44" s="122"/>
      <c r="R44" s="114" t="str">
        <f>IF('6er Gr2'!AE26="","",IF('6er Gr2'!AE26=3,'6er Gr2'!C26,IF('6er Gr2'!AE27=3,'6er Gr2'!C27,IF('6er Gr2'!AE28=3,'6er Gr2'!C28,IF('6er Gr2'!AE29=3,'6er Gr2'!C29,IF('6er Gr2'!AE30=3,'6er Gr2'!C30,IF('6er Gr2'!AE31=3,'6er Gr2'!C31)))))))</f>
        <v/>
      </c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6"/>
      <c r="AD44" s="72" t="str">
        <f>IF('6er Gr2'!AE26="","",IF('6er Gr2'!AE26=3,'6er Gr2'!A26,IF('6er Gr2'!AE27=3,'6er Gr2'!A27,IF('6er Gr2'!AE28=3,'6er Gr2'!A28,IF('6er Gr2'!AE29=3,'6er Gr2'!A29,IF('6er Gr2'!AE30=3,'6er Gr2'!A30,IF('6er Gr2'!AE31=3,'6er Gr2'!A31)))))))</f>
        <v/>
      </c>
      <c r="AE44" s="32" t="str">
        <f>IF(B44=1,"0",IF(B44="","","1"))</f>
        <v/>
      </c>
      <c r="AF44" s="32" t="str">
        <f>IF(C44=1,"0",IF(C44="","","1"))</f>
        <v/>
      </c>
      <c r="AG44" s="32" t="str">
        <f>IF(D44=1,"0",IF(D44="","","1"))</f>
        <v/>
      </c>
      <c r="AH44" s="33" t="str">
        <f>IF(AE44="","",IF(AF44="",AE44,IF(AE44+AF44=2,3,IF(AG44="",AE44+AF44,AE44+AF44+AG44))))</f>
        <v/>
      </c>
      <c r="AI44" s="85"/>
      <c r="AJ44" s="68" t="str">
        <f t="shared" si="6"/>
        <v/>
      </c>
      <c r="AN44">
        <v>7</v>
      </c>
      <c r="AP44" s="68" t="str">
        <f>IF(C27="","",IF(OR(A42="",A42+AH42&gt;3,A42+AH42&lt;=2),"",IF(A42&gt;=2,F42,R42)))</f>
        <v/>
      </c>
    </row>
    <row r="45" spans="1:42" ht="14.45" customHeight="1" x14ac:dyDescent="0.2">
      <c r="A45" s="16"/>
      <c r="B45" s="17"/>
      <c r="C45" s="17"/>
      <c r="D45" s="17"/>
      <c r="E45" s="19"/>
      <c r="F45" s="19"/>
      <c r="G45" s="18"/>
      <c r="H45" s="18"/>
      <c r="I45" s="18"/>
      <c r="J45" s="18"/>
      <c r="K45" s="18"/>
      <c r="L45" s="18"/>
      <c r="M45" s="18"/>
      <c r="N45" s="18"/>
      <c r="O45" s="17"/>
      <c r="P45" s="17"/>
      <c r="Q45" s="1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19"/>
      <c r="AE45" s="17"/>
      <c r="AF45" s="17"/>
      <c r="AG45" s="17"/>
      <c r="AH45" s="16"/>
      <c r="AI45" s="16"/>
      <c r="AJ45" s="68" t="str">
        <f t="shared" si="6"/>
        <v/>
      </c>
      <c r="AN45">
        <v>6</v>
      </c>
      <c r="AP45" t="str">
        <f>IF(C27="","",IF(OR(A44="",A44+AH44&gt;3,A44+AH44&lt;=2),"",IF(A44&lt;=1,F44,R44)))</f>
        <v/>
      </c>
    </row>
    <row r="46" spans="1:42" ht="14.45" customHeight="1" thickBot="1" x14ac:dyDescent="0.25">
      <c r="A46" s="3" t="s">
        <v>12</v>
      </c>
      <c r="F46" s="89"/>
      <c r="G46" s="89"/>
      <c r="H46" s="89"/>
      <c r="I46" s="89"/>
      <c r="J46" s="89"/>
      <c r="K46" s="89"/>
      <c r="L46" s="89"/>
      <c r="M46" s="89"/>
      <c r="N46" s="89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H46"/>
      <c r="AI46"/>
      <c r="AJ46" s="68"/>
      <c r="AN46">
        <v>5</v>
      </c>
      <c r="AP46" s="68" t="str">
        <f>IF(C25="","",IF(OR(A44="",A44+AH44&gt;3,A44+AH44&lt;=2),"",IF(A44&gt;=2,F44,R44)))</f>
        <v/>
      </c>
    </row>
    <row r="47" spans="1:42" ht="14.45" customHeight="1" thickBot="1" x14ac:dyDescent="0.25">
      <c r="A47" s="42" t="str">
        <f>IF(B47="","",IF(C47="",B47,IF(B47+C47=2,3,IF(D47="",B47+C47,B47+C47+D47))))</f>
        <v/>
      </c>
      <c r="B47" s="69"/>
      <c r="C47" s="69"/>
      <c r="D47" s="69"/>
      <c r="E47" s="6" t="str">
        <f>IF(A34="","",IF(A34&gt;1,AD34,E34))</f>
        <v/>
      </c>
      <c r="F47" s="96" t="str">
        <f>IF(A34="","",IF(A34&gt;1,R34,F34))</f>
        <v/>
      </c>
      <c r="G47" s="97"/>
      <c r="H47" s="97"/>
      <c r="I47" s="97"/>
      <c r="J47" s="97"/>
      <c r="K47" s="97"/>
      <c r="L47" s="97"/>
      <c r="M47" s="97"/>
      <c r="N47" s="98"/>
      <c r="O47" s="126">
        <v>37</v>
      </c>
      <c r="P47" s="127"/>
      <c r="Q47" s="128"/>
      <c r="R47" s="117" t="str">
        <f>IF(A35="","",IF(A35&gt;1,R35,F35))</f>
        <v/>
      </c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9"/>
      <c r="AD47" s="6" t="str">
        <f>IF(A35="","",IF(A35&gt;1,AD35,E35))</f>
        <v/>
      </c>
      <c r="AE47" s="43" t="str">
        <f>IF(B47=1,"0",IF(B47="","","1"))</f>
        <v/>
      </c>
      <c r="AF47" s="43" t="str">
        <f>IF(C47=1,"0",IF(C47="","","1"))</f>
        <v/>
      </c>
      <c r="AG47" s="43" t="str">
        <f>IF(D47=1,"0",IF(D47="","","1"))</f>
        <v/>
      </c>
      <c r="AH47" s="44" t="str">
        <f>IF(AE47="","",IF(AF47="",AE47,IF(AE47+AF47=2,3,IF(AG47="",AE47+AF47,AE47+AF47+AG47))))</f>
        <v/>
      </c>
      <c r="AI47" s="86"/>
      <c r="AJ47" s="68" t="str">
        <f t="shared" si="6"/>
        <v/>
      </c>
      <c r="AN47">
        <v>4</v>
      </c>
      <c r="AP47" t="str">
        <f>IF(C25="","",IF(OR(A47="",A47+AH47&gt;3,A47+AH47&lt;=2),"",IF(A47&lt;=1,F47,R47)))</f>
        <v/>
      </c>
    </row>
    <row r="48" spans="1:42" ht="14.45" customHeight="1" x14ac:dyDescent="0.2">
      <c r="A48" s="16"/>
      <c r="B48" s="17"/>
      <c r="C48" s="17"/>
      <c r="D48" s="17"/>
      <c r="E48" s="19"/>
      <c r="F48" s="19"/>
      <c r="G48" s="18"/>
      <c r="H48" s="18"/>
      <c r="I48" s="18"/>
      <c r="J48" s="18"/>
      <c r="K48" s="18"/>
      <c r="L48" s="18"/>
      <c r="M48" s="18"/>
      <c r="N48" s="18"/>
      <c r="O48" s="17"/>
      <c r="P48" s="17"/>
      <c r="Q48" s="1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19"/>
      <c r="AE48" s="17"/>
      <c r="AF48" s="17"/>
      <c r="AG48" s="17"/>
      <c r="AH48" s="16"/>
      <c r="AI48" s="16"/>
      <c r="AJ48" s="68" t="str">
        <f t="shared" si="6"/>
        <v/>
      </c>
      <c r="AN48">
        <v>3</v>
      </c>
      <c r="AP48" s="68" t="str">
        <f>IF(C27="","",IF(OR(A47="",A47+AH47&gt;3,A47+AH47&lt;=2),"",IF(A47&gt;=2,F47,R47)))</f>
        <v/>
      </c>
    </row>
    <row r="49" spans="1:42" ht="14.45" customHeight="1" thickBot="1" x14ac:dyDescent="0.25">
      <c r="A49" s="3" t="s">
        <v>13</v>
      </c>
      <c r="F49" s="89"/>
      <c r="G49" s="89"/>
      <c r="H49" s="89"/>
      <c r="I49" s="89"/>
      <c r="J49" s="89"/>
      <c r="K49" s="89"/>
      <c r="L49" s="89"/>
      <c r="M49" s="89"/>
      <c r="N49" s="89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H49"/>
      <c r="AI49"/>
      <c r="AJ49" s="68"/>
      <c r="AN49">
        <v>2</v>
      </c>
      <c r="AP49" t="str">
        <f>IF(C27="","",IF(OR(A50="",A50+AH50&gt;3,A50+AH50&lt;=2),"",IF(A50&lt;=1,F50,R50)))</f>
        <v/>
      </c>
    </row>
    <row r="50" spans="1:42" ht="14.45" customHeight="1" thickBot="1" x14ac:dyDescent="0.25">
      <c r="A50" s="31" t="str">
        <f>IF(B50="","",IF(C50="",B50,IF(B50+C50=2,3,IF(D50="",B50+C50,B50+C50+D50))))</f>
        <v/>
      </c>
      <c r="B50" s="71"/>
      <c r="C50" s="71"/>
      <c r="D50" s="71"/>
      <c r="E50" s="35" t="str">
        <f>IF(A34="","",IF(A34&gt;1,E34,AD34))</f>
        <v/>
      </c>
      <c r="F50" s="99" t="str">
        <f>IF(A34="","",IF(A34&gt;1,F34,R34))</f>
        <v/>
      </c>
      <c r="G50" s="100"/>
      <c r="H50" s="100"/>
      <c r="I50" s="100"/>
      <c r="J50" s="100"/>
      <c r="K50" s="100"/>
      <c r="L50" s="100"/>
      <c r="M50" s="100"/>
      <c r="N50" s="101"/>
      <c r="O50" s="120">
        <v>38</v>
      </c>
      <c r="P50" s="121"/>
      <c r="Q50" s="122"/>
      <c r="R50" s="114" t="str">
        <f>IF(A35="","",IF(A35&gt;1,F35,R35))</f>
        <v/>
      </c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6"/>
      <c r="AD50" s="35" t="str">
        <f>IF(A35="","",IF(A35&gt;1,E35,AD35))</f>
        <v/>
      </c>
      <c r="AE50" s="32" t="str">
        <f>IF(B50=1,"0",IF(B50="","","1"))</f>
        <v/>
      </c>
      <c r="AF50" s="32" t="str">
        <f>IF(C50=1,"0",IF(C50="","","1"))</f>
        <v/>
      </c>
      <c r="AG50" s="32" t="str">
        <f>IF(D50=1,"0",IF(D50="","","1"))</f>
        <v/>
      </c>
      <c r="AH50" s="33" t="str">
        <f>IF(AE50="","",IF(AF50="",AE50,IF(AE50+AF50=2,3,IF(AG50="",AE50+AF50,AE50+AF50+AG50))))</f>
        <v/>
      </c>
      <c r="AI50" s="85"/>
      <c r="AJ50" s="68" t="str">
        <f t="shared" si="6"/>
        <v/>
      </c>
      <c r="AN50">
        <v>1</v>
      </c>
      <c r="AP50" s="68" t="str">
        <f>IF(C27="","",IF(OR(A50="",A50+AH50&gt;3,A50+AH50&lt;=2),"",IF(A50&gt;=2,F50,R50)))</f>
        <v/>
      </c>
    </row>
    <row r="51" spans="1:42" ht="14.1" customHeight="1" x14ac:dyDescent="0.2"/>
    <row r="52" spans="1:42" ht="14.1" customHeight="1" x14ac:dyDescent="0.2"/>
    <row r="53" spans="1:42" ht="14.1" customHeight="1" x14ac:dyDescent="0.2"/>
    <row r="55" spans="1:42" x14ac:dyDescent="0.2">
      <c r="AI55" t="str">
        <f>IF(A55="","",IF(AND(A55=1,AF55=1)+OR(C55="")+AND(A55+AF55&gt;3)+OR(A55+AF55=2),"nicht i.o.","i.o."))</f>
        <v/>
      </c>
    </row>
    <row r="56" spans="1:42" x14ac:dyDescent="0.2">
      <c r="AI56" t="str">
        <f t="shared" ref="AI56:AI63" si="8">IF(A56="","",IF(AND(A56=1,AF56=1)+OR(C56="")+AND(A56+AF56&gt;3)+OR(A56+AF56=2),"nicht i.o.","i.o."))</f>
        <v/>
      </c>
    </row>
    <row r="57" spans="1:42" x14ac:dyDescent="0.2">
      <c r="AI57" t="str">
        <f t="shared" si="8"/>
        <v/>
      </c>
    </row>
    <row r="58" spans="1:42" x14ac:dyDescent="0.2">
      <c r="AI58"/>
    </row>
    <row r="59" spans="1:42" x14ac:dyDescent="0.2">
      <c r="AI59" t="str">
        <f t="shared" si="8"/>
        <v/>
      </c>
    </row>
    <row r="60" spans="1:42" x14ac:dyDescent="0.2">
      <c r="AI60" t="str">
        <f t="shared" si="8"/>
        <v/>
      </c>
    </row>
    <row r="61" spans="1:42" x14ac:dyDescent="0.2">
      <c r="AI61"/>
    </row>
    <row r="62" spans="1:42" x14ac:dyDescent="0.2">
      <c r="AI62" t="str">
        <f t="shared" si="8"/>
        <v/>
      </c>
    </row>
    <row r="63" spans="1:42" x14ac:dyDescent="0.2">
      <c r="AI63" t="str">
        <f t="shared" si="8"/>
        <v/>
      </c>
    </row>
  </sheetData>
  <sheetProtection algorithmName="SHA-512" hashValue="lJh5I53Zli55F2rVuHy5NGJRvG1gRNVjv5cqU/RqxEQcfa3E65CSJlj7dXVThDwIhfhqBaDuWJNgjGOlflmUTg==" saltValue="eUsShHwYHhaiSyuBoQXkLQ==" spinCount="100000" sheet="1" objects="1" scenarios="1"/>
  <mergeCells count="150">
    <mergeCell ref="F20:N20"/>
    <mergeCell ref="O21:Q21"/>
    <mergeCell ref="S24:T24"/>
    <mergeCell ref="S25:T25"/>
    <mergeCell ref="S26:T26"/>
    <mergeCell ref="S27:T27"/>
    <mergeCell ref="W30:X30"/>
    <mergeCell ref="R21:AC21"/>
    <mergeCell ref="R20:AC20"/>
    <mergeCell ref="Y25:Z25"/>
    <mergeCell ref="Y26:Z26"/>
    <mergeCell ref="Y27:Z27"/>
    <mergeCell ref="Y28:Z28"/>
    <mergeCell ref="W29:X29"/>
    <mergeCell ref="C26:P26"/>
    <mergeCell ref="Q27:R27"/>
    <mergeCell ref="Q28:R28"/>
    <mergeCell ref="Q29:R29"/>
    <mergeCell ref="S30:T30"/>
    <mergeCell ref="Q30:R30"/>
    <mergeCell ref="U30:V30"/>
    <mergeCell ref="S28:T28"/>
    <mergeCell ref="S29:T29"/>
    <mergeCell ref="U28:V28"/>
    <mergeCell ref="AA2:AF2"/>
    <mergeCell ref="C2:I2"/>
    <mergeCell ref="E3:L3"/>
    <mergeCell ref="AA24:AB24"/>
    <mergeCell ref="Y24:Z24"/>
    <mergeCell ref="W24:X24"/>
    <mergeCell ref="U24:V24"/>
    <mergeCell ref="F7:N7"/>
    <mergeCell ref="O7:Q7"/>
    <mergeCell ref="R6:AC6"/>
    <mergeCell ref="R18:AC18"/>
    <mergeCell ref="R19:AC19"/>
    <mergeCell ref="F15:N15"/>
    <mergeCell ref="F16:N16"/>
    <mergeCell ref="F17:N17"/>
    <mergeCell ref="F18:N18"/>
    <mergeCell ref="F11:N11"/>
    <mergeCell ref="F12:N12"/>
    <mergeCell ref="F13:N13"/>
    <mergeCell ref="F14:N14"/>
    <mergeCell ref="O6:Q6"/>
    <mergeCell ref="R7:AC7"/>
    <mergeCell ref="F21:N21"/>
    <mergeCell ref="F19:N19"/>
    <mergeCell ref="A28:B28"/>
    <mergeCell ref="A30:B30"/>
    <mergeCell ref="C28:P28"/>
    <mergeCell ref="C30:P30"/>
    <mergeCell ref="O34:Q34"/>
    <mergeCell ref="A29:B29"/>
    <mergeCell ref="AA28:AB28"/>
    <mergeCell ref="AA27:AB27"/>
    <mergeCell ref="C29:P29"/>
    <mergeCell ref="O33:Q33"/>
    <mergeCell ref="U29:V29"/>
    <mergeCell ref="F33:N33"/>
    <mergeCell ref="F34:N34"/>
    <mergeCell ref="A27:B27"/>
    <mergeCell ref="AC27:AD27"/>
    <mergeCell ref="AE27:AF27"/>
    <mergeCell ref="W27:X27"/>
    <mergeCell ref="W28:X28"/>
    <mergeCell ref="U27:V27"/>
    <mergeCell ref="C27:P27"/>
    <mergeCell ref="AE26:AF26"/>
    <mergeCell ref="AE24:AF24"/>
    <mergeCell ref="AC24:AD24"/>
    <mergeCell ref="W26:X26"/>
    <mergeCell ref="A24:B24"/>
    <mergeCell ref="A25:B25"/>
    <mergeCell ref="AC25:AD25"/>
    <mergeCell ref="AE25:AF25"/>
    <mergeCell ref="AA25:AB25"/>
    <mergeCell ref="AC26:AD26"/>
    <mergeCell ref="C24:P24"/>
    <mergeCell ref="C25:P25"/>
    <mergeCell ref="AA26:AB26"/>
    <mergeCell ref="W25:X25"/>
    <mergeCell ref="U25:V25"/>
    <mergeCell ref="U26:V26"/>
    <mergeCell ref="Q24:R24"/>
    <mergeCell ref="Q25:R25"/>
    <mergeCell ref="A26:B26"/>
    <mergeCell ref="AJ1:AJ5"/>
    <mergeCell ref="AC30:AD30"/>
    <mergeCell ref="AE30:AF30"/>
    <mergeCell ref="AA30:AB30"/>
    <mergeCell ref="Y30:Z30"/>
    <mergeCell ref="AC29:AD29"/>
    <mergeCell ref="AE29:AF29"/>
    <mergeCell ref="Y29:Z29"/>
    <mergeCell ref="AA29:AB29"/>
    <mergeCell ref="R10:AC10"/>
    <mergeCell ref="R11:AC11"/>
    <mergeCell ref="R12:AC12"/>
    <mergeCell ref="AC28:AD28"/>
    <mergeCell ref="AE28:AF28"/>
    <mergeCell ref="M2:S2"/>
    <mergeCell ref="F6:N6"/>
    <mergeCell ref="Q26:R26"/>
    <mergeCell ref="F10:N10"/>
    <mergeCell ref="F8:N8"/>
    <mergeCell ref="F9:N9"/>
    <mergeCell ref="R13:AC13"/>
    <mergeCell ref="O20:Q20"/>
    <mergeCell ref="O19:Q19"/>
    <mergeCell ref="O10:Q10"/>
    <mergeCell ref="O9:Q9"/>
    <mergeCell ref="O8:Q8"/>
    <mergeCell ref="R8:AC8"/>
    <mergeCell ref="R9:AC9"/>
    <mergeCell ref="O18:Q18"/>
    <mergeCell ref="O17:Q17"/>
    <mergeCell ref="O12:Q12"/>
    <mergeCell ref="O11:Q11"/>
    <mergeCell ref="O14:Q14"/>
    <mergeCell ref="O13:Q13"/>
    <mergeCell ref="O16:Q16"/>
    <mergeCell ref="O15:Q15"/>
    <mergeCell ref="R14:AC14"/>
    <mergeCell ref="R15:AC15"/>
    <mergeCell ref="R16:AC16"/>
    <mergeCell ref="R17:AC17"/>
    <mergeCell ref="F47:N47"/>
    <mergeCell ref="F50:N50"/>
    <mergeCell ref="R33:AC33"/>
    <mergeCell ref="R34:AC34"/>
    <mergeCell ref="R35:AC35"/>
    <mergeCell ref="R38:AC38"/>
    <mergeCell ref="R40:AC40"/>
    <mergeCell ref="R42:AC42"/>
    <mergeCell ref="R44:AC44"/>
    <mergeCell ref="R47:AC47"/>
    <mergeCell ref="R50:AC50"/>
    <mergeCell ref="O50:Q50"/>
    <mergeCell ref="O35:Q35"/>
    <mergeCell ref="O47:Q47"/>
    <mergeCell ref="F35:N35"/>
    <mergeCell ref="O44:Q44"/>
    <mergeCell ref="O38:Q38"/>
    <mergeCell ref="O40:Q40"/>
    <mergeCell ref="O42:Q42"/>
    <mergeCell ref="F38:N38"/>
    <mergeCell ref="F40:N40"/>
    <mergeCell ref="F42:N42"/>
    <mergeCell ref="F44:N44"/>
  </mergeCells>
  <pageMargins left="0.55118110236220474" right="0.35433070866141736" top="0.59055118110236227" bottom="0.78740157480314965" header="0.19685039370078741" footer="0.39370078740157483"/>
  <pageSetup paperSize="9" scale="94" orientation="portrait" r:id="rId1"/>
  <headerFooter alignWithMargins="0">
    <oddHeader>&amp;C&amp;"Arial,Fett"&amp;20Ostschweizer   Seilziehmeisterschaft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AP42"/>
  <sheetViews>
    <sheetView view="pageLayout" zoomScaleNormal="120" zoomScaleSheetLayoutView="100" workbookViewId="0">
      <selection activeCell="G1" sqref="G1:X1"/>
    </sheetView>
  </sheetViews>
  <sheetFormatPr baseColWidth="10" defaultColWidth="3.28515625" defaultRowHeight="12.75" x14ac:dyDescent="0.2"/>
  <cols>
    <col min="1" max="13" width="3.28515625" customWidth="1"/>
    <col min="14" max="14" width="1.7109375" customWidth="1"/>
    <col min="15" max="15" width="1.5703125" customWidth="1"/>
    <col min="16" max="17" width="3.28515625" customWidth="1"/>
    <col min="18" max="19" width="1.7109375" customWidth="1"/>
    <col min="20" max="21" width="3.28515625" customWidth="1"/>
    <col min="22" max="23" width="1.7109375" customWidth="1"/>
    <col min="24" max="25" width="3.28515625" customWidth="1"/>
    <col min="26" max="27" width="1.7109375" customWidth="1"/>
    <col min="28" max="33" width="3.28515625" customWidth="1"/>
    <col min="34" max="34" width="3.7109375" style="45" customWidth="1"/>
    <col min="35" max="35" width="7.85546875" style="51" bestFit="1" customWidth="1"/>
  </cols>
  <sheetData>
    <row r="1" spans="1:42" ht="20.25" x14ac:dyDescent="0.3">
      <c r="G1" s="202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12"/>
      <c r="AJ1" s="144" t="s">
        <v>20</v>
      </c>
    </row>
    <row r="2" spans="1:42" ht="18" customHeight="1" x14ac:dyDescent="0.3">
      <c r="G2" s="50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12"/>
      <c r="AJ2" s="144"/>
    </row>
    <row r="3" spans="1:42" ht="18" customHeight="1" x14ac:dyDescent="0.2">
      <c r="A3" t="s">
        <v>14</v>
      </c>
      <c r="C3" s="195"/>
      <c r="D3" s="195"/>
      <c r="E3" s="195"/>
      <c r="F3" s="195"/>
      <c r="G3" s="195"/>
      <c r="H3" s="195"/>
      <c r="I3" s="195"/>
      <c r="K3" t="s">
        <v>16</v>
      </c>
      <c r="M3" s="158"/>
      <c r="N3" s="159"/>
      <c r="O3" s="159"/>
      <c r="P3" s="159"/>
      <c r="Q3" s="159"/>
      <c r="R3" s="159"/>
      <c r="S3" s="159"/>
      <c r="U3" t="s">
        <v>17</v>
      </c>
      <c r="AA3" s="158" t="s">
        <v>25</v>
      </c>
      <c r="AB3" s="158"/>
      <c r="AC3" s="158"/>
      <c r="AD3" s="158"/>
      <c r="AE3" s="158"/>
      <c r="AF3" s="158"/>
      <c r="AG3" s="81"/>
      <c r="AJ3" s="144"/>
    </row>
    <row r="4" spans="1:42" ht="24" customHeight="1" x14ac:dyDescent="0.2">
      <c r="A4" t="s">
        <v>15</v>
      </c>
      <c r="E4" s="158"/>
      <c r="F4" s="158"/>
      <c r="G4" s="158"/>
      <c r="H4" s="158"/>
      <c r="I4" s="158"/>
      <c r="J4" s="158"/>
      <c r="K4" s="158"/>
      <c r="L4" s="158"/>
      <c r="AJ4" s="144"/>
    </row>
    <row r="5" spans="1:42" ht="14.45" customHeight="1" x14ac:dyDescent="0.2">
      <c r="E5" s="19"/>
      <c r="F5" s="19"/>
      <c r="G5" s="19"/>
      <c r="H5" s="19"/>
      <c r="I5" s="19"/>
      <c r="J5" s="19"/>
      <c r="K5" s="19"/>
      <c r="L5" s="19"/>
      <c r="AJ5" s="144"/>
    </row>
    <row r="6" spans="1:42" ht="14.45" customHeight="1" thickBot="1" x14ac:dyDescent="0.25">
      <c r="AC6" s="20" t="s">
        <v>18</v>
      </c>
      <c r="AJ6" s="144"/>
    </row>
    <row r="7" spans="1:42" ht="14.45" customHeight="1" thickBot="1" x14ac:dyDescent="0.25">
      <c r="A7" s="56" t="s">
        <v>0</v>
      </c>
      <c r="B7" s="8">
        <v>1</v>
      </c>
      <c r="C7" s="8">
        <v>2</v>
      </c>
      <c r="D7" s="59">
        <v>3</v>
      </c>
      <c r="E7" s="49"/>
      <c r="F7" s="160" t="s">
        <v>1</v>
      </c>
      <c r="G7" s="161"/>
      <c r="H7" s="161"/>
      <c r="I7" s="161"/>
      <c r="J7" s="161"/>
      <c r="K7" s="161"/>
      <c r="L7" s="161"/>
      <c r="M7" s="161"/>
      <c r="N7" s="162"/>
      <c r="O7" s="160" t="s">
        <v>2</v>
      </c>
      <c r="P7" s="161"/>
      <c r="Q7" s="162"/>
      <c r="R7" s="160" t="s">
        <v>1</v>
      </c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2"/>
      <c r="AD7" s="54"/>
      <c r="AE7" s="8">
        <v>1</v>
      </c>
      <c r="AF7" s="8">
        <v>2</v>
      </c>
      <c r="AG7" s="59">
        <v>3</v>
      </c>
      <c r="AH7" s="55" t="s">
        <v>0</v>
      </c>
      <c r="AI7" s="45" t="s">
        <v>19</v>
      </c>
      <c r="AJ7" s="51"/>
    </row>
    <row r="8" spans="1:42" ht="14.45" customHeight="1" thickBot="1" x14ac:dyDescent="0.25">
      <c r="A8" s="57" t="str">
        <f>IF(B8="","",IF(C8="",B8,IF(B8+C8=2,3,IF(D8="",B8+C8,B8+C8+D8))))</f>
        <v/>
      </c>
      <c r="B8" s="64"/>
      <c r="C8" s="64"/>
      <c r="D8" s="64"/>
      <c r="E8" s="58" t="s">
        <v>3</v>
      </c>
      <c r="F8" s="192" t="str">
        <f>IF(C26="","",C26)</f>
        <v/>
      </c>
      <c r="G8" s="193"/>
      <c r="H8" s="193"/>
      <c r="I8" s="193"/>
      <c r="J8" s="193"/>
      <c r="K8" s="193"/>
      <c r="L8" s="193"/>
      <c r="M8" s="193"/>
      <c r="N8" s="194"/>
      <c r="O8" s="168" t="str">
        <f>CONCATENATE(AN8,AO8,AL8,AP8)</f>
        <v>1(16)</v>
      </c>
      <c r="P8" s="189"/>
      <c r="Q8" s="169"/>
      <c r="R8" s="192" t="str">
        <f>IF(C27="","",C27)</f>
        <v/>
      </c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4"/>
      <c r="AD8" s="58" t="s">
        <v>4</v>
      </c>
      <c r="AE8" s="23" t="str">
        <f>IF(B8=1,"0",IF(B8="","","1"))</f>
        <v/>
      </c>
      <c r="AF8" s="23" t="str">
        <f t="shared" ref="AF8:AG8" si="0">IF(C8=1,"0",IF(C8="","","1"))</f>
        <v/>
      </c>
      <c r="AG8" s="82" t="str">
        <f t="shared" si="0"/>
        <v/>
      </c>
      <c r="AH8" s="25" t="str">
        <f>IF(AE8="","",IF(AF8="",AE8,IF(AE8+AF8=2,3,IF(AG8="",AE8+AF8,AE8+AF8+AG8))))</f>
        <v/>
      </c>
      <c r="AI8" s="45"/>
      <c r="AJ8" s="68" t="str">
        <f>IF(A8="","",IF(AND(A8=1,AF8=1)+OR(C8="")+AND(A8+AH8&gt;3)+OR(A8+AH8=2),"nicht i.o.","i.o."))</f>
        <v/>
      </c>
      <c r="AL8">
        <v>16</v>
      </c>
      <c r="AN8">
        <v>1</v>
      </c>
      <c r="AO8" s="2" t="s">
        <v>27</v>
      </c>
      <c r="AP8" s="2" t="s">
        <v>28</v>
      </c>
    </row>
    <row r="9" spans="1:42" ht="14.45" customHeight="1" thickBot="1" x14ac:dyDescent="0.25">
      <c r="A9" s="9" t="str">
        <f t="shared" ref="A9:A22" si="1">IF(B9="","",IF(C9="",B9,IF(B9+C9=2,3,IF(D9="",B9+C9,B9+C9+D9))))</f>
        <v/>
      </c>
      <c r="B9" s="65"/>
      <c r="C9" s="65"/>
      <c r="D9" s="65"/>
      <c r="E9" s="52" t="s">
        <v>5</v>
      </c>
      <c r="F9" s="138" t="str">
        <f>IF(C28="","",C28)</f>
        <v/>
      </c>
      <c r="G9" s="139"/>
      <c r="H9" s="139"/>
      <c r="I9" s="139"/>
      <c r="J9" s="139"/>
      <c r="K9" s="139"/>
      <c r="L9" s="139"/>
      <c r="M9" s="139"/>
      <c r="N9" s="140"/>
      <c r="O9" s="168" t="str">
        <f t="shared" ref="O9:O22" si="2">CONCATENATE(AN9,AO9,AL9,AP9)</f>
        <v>2(17)</v>
      </c>
      <c r="P9" s="189"/>
      <c r="Q9" s="169"/>
      <c r="R9" s="138" t="str">
        <f>IF(C29="","",C29)</f>
        <v/>
      </c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40"/>
      <c r="AD9" s="52" t="s">
        <v>6</v>
      </c>
      <c r="AE9" s="10" t="str">
        <f t="shared" ref="AE9:AE22" si="3">IF(B9=1,"0",IF(B9="","","1"))</f>
        <v/>
      </c>
      <c r="AF9" s="10" t="str">
        <f t="shared" ref="AF9:AF22" si="4">IF(C9=1,"0",IF(C9="","","1"))</f>
        <v/>
      </c>
      <c r="AG9" s="83" t="str">
        <f t="shared" ref="AG9:AG22" si="5">IF(D9=1,"0",IF(D9="","","1"))</f>
        <v/>
      </c>
      <c r="AH9" s="11" t="str">
        <f t="shared" ref="AH9:AH22" si="6">IF(AE9="","",IF(AF9="",AE9,IF(AE9+AF9=2,3,IF(AG9="",AE9+AF9,AE9+AF9+AG9))))</f>
        <v/>
      </c>
      <c r="AI9" s="45"/>
      <c r="AJ9" s="68" t="str">
        <f t="shared" ref="AJ9:AJ22" si="7">IF(A9="","",IF(AND(A9=1,AF9=1)+OR(C9="")+AND(A9+AH9&gt;3)+OR(A9+AH9=2),"nicht i.o.","i.o."))</f>
        <v/>
      </c>
      <c r="AL9">
        <v>17</v>
      </c>
      <c r="AN9">
        <v>2</v>
      </c>
      <c r="AO9" s="2" t="s">
        <v>27</v>
      </c>
      <c r="AP9" s="2" t="s">
        <v>28</v>
      </c>
    </row>
    <row r="10" spans="1:42" ht="14.45" customHeight="1" thickBot="1" x14ac:dyDescent="0.25">
      <c r="A10" s="57" t="str">
        <f t="shared" si="1"/>
        <v/>
      </c>
      <c r="B10" s="66"/>
      <c r="C10" s="66"/>
      <c r="D10" s="66"/>
      <c r="E10" s="53" t="s">
        <v>7</v>
      </c>
      <c r="F10" s="141" t="str">
        <f>IF(C30="","",C30)</f>
        <v/>
      </c>
      <c r="G10" s="142"/>
      <c r="H10" s="142"/>
      <c r="I10" s="142"/>
      <c r="J10" s="142"/>
      <c r="K10" s="142"/>
      <c r="L10" s="142"/>
      <c r="M10" s="142"/>
      <c r="N10" s="143"/>
      <c r="O10" s="168" t="str">
        <f t="shared" si="2"/>
        <v>3(18)</v>
      </c>
      <c r="P10" s="189"/>
      <c r="Q10" s="169"/>
      <c r="R10" s="141" t="str">
        <f>IF(C31="","",C31)</f>
        <v/>
      </c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3"/>
      <c r="AD10" s="53" t="s">
        <v>8</v>
      </c>
      <c r="AE10" s="23" t="str">
        <f t="shared" si="3"/>
        <v/>
      </c>
      <c r="AF10" s="23" t="str">
        <f t="shared" si="4"/>
        <v/>
      </c>
      <c r="AG10" s="82" t="str">
        <f t="shared" si="5"/>
        <v/>
      </c>
      <c r="AH10" s="25" t="str">
        <f t="shared" si="6"/>
        <v/>
      </c>
      <c r="AI10" s="45"/>
      <c r="AJ10" s="68" t="str">
        <f t="shared" si="7"/>
        <v/>
      </c>
      <c r="AL10">
        <v>18</v>
      </c>
      <c r="AN10">
        <v>3</v>
      </c>
      <c r="AO10" s="2" t="s">
        <v>27</v>
      </c>
      <c r="AP10" s="2" t="s">
        <v>28</v>
      </c>
    </row>
    <row r="11" spans="1:42" ht="14.45" customHeight="1" thickBot="1" x14ac:dyDescent="0.25">
      <c r="A11" s="9" t="str">
        <f t="shared" si="1"/>
        <v/>
      </c>
      <c r="B11" s="65"/>
      <c r="C11" s="65"/>
      <c r="D11" s="65"/>
      <c r="E11" s="52" t="s">
        <v>4</v>
      </c>
      <c r="F11" s="138" t="str">
        <f>IF(C27="","",C27)</f>
        <v/>
      </c>
      <c r="G11" s="139"/>
      <c r="H11" s="139"/>
      <c r="I11" s="139"/>
      <c r="J11" s="139"/>
      <c r="K11" s="139"/>
      <c r="L11" s="139"/>
      <c r="M11" s="139"/>
      <c r="N11" s="140"/>
      <c r="O11" s="168" t="str">
        <f t="shared" si="2"/>
        <v>4(19)</v>
      </c>
      <c r="P11" s="189"/>
      <c r="Q11" s="169"/>
      <c r="R11" s="138" t="str">
        <f>IF(C29="","",C29)</f>
        <v/>
      </c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40"/>
      <c r="AD11" s="52" t="s">
        <v>6</v>
      </c>
      <c r="AE11" s="10" t="str">
        <f t="shared" si="3"/>
        <v/>
      </c>
      <c r="AF11" s="10" t="str">
        <f t="shared" si="4"/>
        <v/>
      </c>
      <c r="AG11" s="83" t="str">
        <f t="shared" si="5"/>
        <v/>
      </c>
      <c r="AH11" s="11" t="str">
        <f t="shared" si="6"/>
        <v/>
      </c>
      <c r="AI11" s="45"/>
      <c r="AJ11" s="68" t="str">
        <f t="shared" si="7"/>
        <v/>
      </c>
      <c r="AL11">
        <v>19</v>
      </c>
      <c r="AN11">
        <v>4</v>
      </c>
      <c r="AO11" s="2" t="s">
        <v>27</v>
      </c>
      <c r="AP11" s="2" t="s">
        <v>28</v>
      </c>
    </row>
    <row r="12" spans="1:42" ht="14.45" customHeight="1" thickBot="1" x14ac:dyDescent="0.25">
      <c r="A12" s="57" t="str">
        <f t="shared" si="1"/>
        <v/>
      </c>
      <c r="B12" s="66"/>
      <c r="C12" s="66"/>
      <c r="D12" s="66"/>
      <c r="E12" s="53" t="s">
        <v>3</v>
      </c>
      <c r="F12" s="141" t="str">
        <f>IF(C26="","",C26)</f>
        <v/>
      </c>
      <c r="G12" s="142"/>
      <c r="H12" s="142"/>
      <c r="I12" s="142"/>
      <c r="J12" s="142"/>
      <c r="K12" s="142"/>
      <c r="L12" s="142"/>
      <c r="M12" s="142"/>
      <c r="N12" s="143"/>
      <c r="O12" s="168" t="str">
        <f t="shared" si="2"/>
        <v>5(20)</v>
      </c>
      <c r="P12" s="189"/>
      <c r="Q12" s="169"/>
      <c r="R12" s="141" t="str">
        <f>IF(C31="","",C31)</f>
        <v/>
      </c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3"/>
      <c r="AD12" s="53" t="s">
        <v>8</v>
      </c>
      <c r="AE12" s="23" t="str">
        <f t="shared" si="3"/>
        <v/>
      </c>
      <c r="AF12" s="23" t="str">
        <f t="shared" si="4"/>
        <v/>
      </c>
      <c r="AG12" s="82" t="str">
        <f t="shared" si="5"/>
        <v/>
      </c>
      <c r="AH12" s="25" t="str">
        <f t="shared" si="6"/>
        <v/>
      </c>
      <c r="AI12" s="45"/>
      <c r="AJ12" s="68" t="str">
        <f t="shared" si="7"/>
        <v/>
      </c>
      <c r="AL12">
        <v>20</v>
      </c>
      <c r="AN12">
        <v>5</v>
      </c>
      <c r="AO12" s="2" t="s">
        <v>27</v>
      </c>
      <c r="AP12" s="2" t="s">
        <v>28</v>
      </c>
    </row>
    <row r="13" spans="1:42" ht="14.45" customHeight="1" thickBot="1" x14ac:dyDescent="0.25">
      <c r="A13" s="9" t="str">
        <f t="shared" si="1"/>
        <v/>
      </c>
      <c r="B13" s="65"/>
      <c r="C13" s="65"/>
      <c r="D13" s="65"/>
      <c r="E13" s="52" t="s">
        <v>5</v>
      </c>
      <c r="F13" s="138" t="str">
        <f>IF(C28="","",C28)</f>
        <v/>
      </c>
      <c r="G13" s="139"/>
      <c r="H13" s="139"/>
      <c r="I13" s="139"/>
      <c r="J13" s="139"/>
      <c r="K13" s="139"/>
      <c r="L13" s="139"/>
      <c r="M13" s="139"/>
      <c r="N13" s="140"/>
      <c r="O13" s="168" t="str">
        <f t="shared" si="2"/>
        <v>6(21)</v>
      </c>
      <c r="P13" s="189"/>
      <c r="Q13" s="169"/>
      <c r="R13" s="138" t="str">
        <f>IF(C30="","",C30)</f>
        <v/>
      </c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40"/>
      <c r="AD13" s="52" t="s">
        <v>7</v>
      </c>
      <c r="AE13" s="10" t="str">
        <f t="shared" si="3"/>
        <v/>
      </c>
      <c r="AF13" s="10" t="str">
        <f t="shared" si="4"/>
        <v/>
      </c>
      <c r="AG13" s="83" t="str">
        <f t="shared" si="5"/>
        <v/>
      </c>
      <c r="AH13" s="11" t="str">
        <f t="shared" si="6"/>
        <v/>
      </c>
      <c r="AI13" s="45"/>
      <c r="AJ13" s="68" t="str">
        <f t="shared" si="7"/>
        <v/>
      </c>
      <c r="AL13">
        <v>21</v>
      </c>
      <c r="AN13">
        <v>6</v>
      </c>
      <c r="AO13" s="2" t="s">
        <v>27</v>
      </c>
      <c r="AP13" s="2" t="s">
        <v>28</v>
      </c>
    </row>
    <row r="14" spans="1:42" ht="14.45" customHeight="1" thickBot="1" x14ac:dyDescent="0.25">
      <c r="A14" s="57" t="str">
        <f t="shared" si="1"/>
        <v/>
      </c>
      <c r="B14" s="66"/>
      <c r="C14" s="66"/>
      <c r="D14" s="66"/>
      <c r="E14" s="53" t="s">
        <v>3</v>
      </c>
      <c r="F14" s="141" t="str">
        <f>IF(C26="","",C26)</f>
        <v/>
      </c>
      <c r="G14" s="142"/>
      <c r="H14" s="142"/>
      <c r="I14" s="142"/>
      <c r="J14" s="142"/>
      <c r="K14" s="142"/>
      <c r="L14" s="142"/>
      <c r="M14" s="142"/>
      <c r="N14" s="143"/>
      <c r="O14" s="168" t="str">
        <f t="shared" si="2"/>
        <v>7(22)</v>
      </c>
      <c r="P14" s="189"/>
      <c r="Q14" s="169"/>
      <c r="R14" s="141" t="str">
        <f>IF(C29="","",C29)</f>
        <v/>
      </c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3"/>
      <c r="AD14" s="53" t="s">
        <v>6</v>
      </c>
      <c r="AE14" s="23" t="str">
        <f t="shared" si="3"/>
        <v/>
      </c>
      <c r="AF14" s="23" t="str">
        <f t="shared" si="4"/>
        <v/>
      </c>
      <c r="AG14" s="82" t="str">
        <f t="shared" si="5"/>
        <v/>
      </c>
      <c r="AH14" s="25" t="str">
        <f t="shared" si="6"/>
        <v/>
      </c>
      <c r="AI14" s="45"/>
      <c r="AJ14" s="68" t="str">
        <f t="shared" si="7"/>
        <v/>
      </c>
      <c r="AL14">
        <v>22</v>
      </c>
      <c r="AN14">
        <v>7</v>
      </c>
      <c r="AO14" s="2" t="s">
        <v>27</v>
      </c>
      <c r="AP14" s="2" t="s">
        <v>28</v>
      </c>
    </row>
    <row r="15" spans="1:42" ht="14.45" customHeight="1" thickBot="1" x14ac:dyDescent="0.25">
      <c r="A15" s="9" t="str">
        <f t="shared" si="1"/>
        <v/>
      </c>
      <c r="B15" s="65"/>
      <c r="C15" s="65"/>
      <c r="D15" s="65"/>
      <c r="E15" s="52" t="s">
        <v>4</v>
      </c>
      <c r="F15" s="138" t="str">
        <f>IF(C27="","",C27)</f>
        <v/>
      </c>
      <c r="G15" s="139"/>
      <c r="H15" s="139"/>
      <c r="I15" s="139"/>
      <c r="J15" s="139"/>
      <c r="K15" s="139"/>
      <c r="L15" s="139"/>
      <c r="M15" s="139"/>
      <c r="N15" s="140"/>
      <c r="O15" s="168" t="str">
        <f t="shared" si="2"/>
        <v>8(23)</v>
      </c>
      <c r="P15" s="189"/>
      <c r="Q15" s="169"/>
      <c r="R15" s="138" t="str">
        <f>IF(C30="","",C30)</f>
        <v/>
      </c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40"/>
      <c r="AD15" s="52" t="s">
        <v>7</v>
      </c>
      <c r="AE15" s="10" t="str">
        <f t="shared" si="3"/>
        <v/>
      </c>
      <c r="AF15" s="10" t="str">
        <f t="shared" si="4"/>
        <v/>
      </c>
      <c r="AG15" s="83" t="str">
        <f t="shared" si="5"/>
        <v/>
      </c>
      <c r="AH15" s="11" t="str">
        <f t="shared" si="6"/>
        <v/>
      </c>
      <c r="AI15" s="45"/>
      <c r="AJ15" s="68" t="str">
        <f t="shared" si="7"/>
        <v/>
      </c>
      <c r="AL15">
        <v>23</v>
      </c>
      <c r="AN15">
        <v>8</v>
      </c>
      <c r="AO15" s="2" t="s">
        <v>27</v>
      </c>
      <c r="AP15" s="2" t="s">
        <v>28</v>
      </c>
    </row>
    <row r="16" spans="1:42" ht="14.45" customHeight="1" thickBot="1" x14ac:dyDescent="0.25">
      <c r="A16" s="57" t="str">
        <f t="shared" si="1"/>
        <v/>
      </c>
      <c r="B16" s="66"/>
      <c r="C16" s="66"/>
      <c r="D16" s="66"/>
      <c r="E16" s="53" t="s">
        <v>5</v>
      </c>
      <c r="F16" s="141" t="str">
        <f>IF(C28="","",C28)</f>
        <v/>
      </c>
      <c r="G16" s="142"/>
      <c r="H16" s="142"/>
      <c r="I16" s="142"/>
      <c r="J16" s="142"/>
      <c r="K16" s="142"/>
      <c r="L16" s="142"/>
      <c r="M16" s="142"/>
      <c r="N16" s="143"/>
      <c r="O16" s="168" t="str">
        <f t="shared" si="2"/>
        <v>9(24)</v>
      </c>
      <c r="P16" s="189"/>
      <c r="Q16" s="169"/>
      <c r="R16" s="141" t="str">
        <f>IF(C31="","",C31)</f>
        <v/>
      </c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3"/>
      <c r="AD16" s="53" t="s">
        <v>8</v>
      </c>
      <c r="AE16" s="23" t="str">
        <f t="shared" si="3"/>
        <v/>
      </c>
      <c r="AF16" s="23" t="str">
        <f t="shared" si="4"/>
        <v/>
      </c>
      <c r="AG16" s="82" t="str">
        <f t="shared" si="5"/>
        <v/>
      </c>
      <c r="AH16" s="25" t="str">
        <f t="shared" si="6"/>
        <v/>
      </c>
      <c r="AI16" s="45"/>
      <c r="AJ16" s="68" t="str">
        <f t="shared" si="7"/>
        <v/>
      </c>
      <c r="AL16">
        <v>24</v>
      </c>
      <c r="AN16">
        <v>9</v>
      </c>
      <c r="AO16" s="2" t="s">
        <v>27</v>
      </c>
      <c r="AP16" s="2" t="s">
        <v>28</v>
      </c>
    </row>
    <row r="17" spans="1:42" ht="14.45" customHeight="1" thickBot="1" x14ac:dyDescent="0.25">
      <c r="A17" s="9" t="str">
        <f t="shared" si="1"/>
        <v/>
      </c>
      <c r="B17" s="65"/>
      <c r="C17" s="65"/>
      <c r="D17" s="65"/>
      <c r="E17" s="52" t="s">
        <v>6</v>
      </c>
      <c r="F17" s="138" t="str">
        <f>IF(C29="","",C29)</f>
        <v/>
      </c>
      <c r="G17" s="139"/>
      <c r="H17" s="139"/>
      <c r="I17" s="139"/>
      <c r="J17" s="139"/>
      <c r="K17" s="139"/>
      <c r="L17" s="139"/>
      <c r="M17" s="139"/>
      <c r="N17" s="140"/>
      <c r="O17" s="168" t="str">
        <f t="shared" si="2"/>
        <v>10(25)</v>
      </c>
      <c r="P17" s="189"/>
      <c r="Q17" s="169"/>
      <c r="R17" s="138" t="str">
        <f>IF(C30="","",C30)</f>
        <v/>
      </c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40"/>
      <c r="AD17" s="52" t="s">
        <v>7</v>
      </c>
      <c r="AE17" s="10" t="str">
        <f t="shared" si="3"/>
        <v/>
      </c>
      <c r="AF17" s="10" t="str">
        <f t="shared" si="4"/>
        <v/>
      </c>
      <c r="AG17" s="83" t="str">
        <f t="shared" si="5"/>
        <v/>
      </c>
      <c r="AH17" s="11" t="str">
        <f t="shared" si="6"/>
        <v/>
      </c>
      <c r="AI17" s="45"/>
      <c r="AJ17" s="68" t="str">
        <f t="shared" si="7"/>
        <v/>
      </c>
      <c r="AL17">
        <v>25</v>
      </c>
      <c r="AN17">
        <v>10</v>
      </c>
      <c r="AO17" s="2" t="s">
        <v>27</v>
      </c>
      <c r="AP17" s="2" t="s">
        <v>28</v>
      </c>
    </row>
    <row r="18" spans="1:42" ht="14.45" customHeight="1" thickBot="1" x14ac:dyDescent="0.25">
      <c r="A18" s="57" t="str">
        <f t="shared" si="1"/>
        <v/>
      </c>
      <c r="B18" s="66"/>
      <c r="C18" s="66"/>
      <c r="D18" s="66"/>
      <c r="E18" s="53" t="s">
        <v>3</v>
      </c>
      <c r="F18" s="141" t="str">
        <f>IF(C26="","",C26)</f>
        <v/>
      </c>
      <c r="G18" s="142"/>
      <c r="H18" s="142"/>
      <c r="I18" s="142"/>
      <c r="J18" s="142"/>
      <c r="K18" s="142"/>
      <c r="L18" s="142"/>
      <c r="M18" s="142"/>
      <c r="N18" s="143"/>
      <c r="O18" s="168" t="str">
        <f t="shared" si="2"/>
        <v>11(26)</v>
      </c>
      <c r="P18" s="189"/>
      <c r="Q18" s="169"/>
      <c r="R18" s="141" t="str">
        <f>IF(C28="","",C28)</f>
        <v/>
      </c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3"/>
      <c r="AD18" s="53" t="s">
        <v>5</v>
      </c>
      <c r="AE18" s="23" t="str">
        <f t="shared" si="3"/>
        <v/>
      </c>
      <c r="AF18" s="23" t="str">
        <f t="shared" si="4"/>
        <v/>
      </c>
      <c r="AG18" s="82" t="str">
        <f t="shared" si="5"/>
        <v/>
      </c>
      <c r="AH18" s="25" t="str">
        <f t="shared" si="6"/>
        <v/>
      </c>
      <c r="AI18" s="45"/>
      <c r="AJ18" s="68" t="str">
        <f t="shared" si="7"/>
        <v/>
      </c>
      <c r="AL18">
        <v>26</v>
      </c>
      <c r="AN18">
        <v>11</v>
      </c>
      <c r="AO18" s="2" t="s">
        <v>27</v>
      </c>
      <c r="AP18" s="2" t="s">
        <v>28</v>
      </c>
    </row>
    <row r="19" spans="1:42" ht="14.45" customHeight="1" thickBot="1" x14ac:dyDescent="0.25">
      <c r="A19" s="9" t="str">
        <f t="shared" si="1"/>
        <v/>
      </c>
      <c r="B19" s="65"/>
      <c r="C19" s="65"/>
      <c r="D19" s="65"/>
      <c r="E19" s="52" t="s">
        <v>4</v>
      </c>
      <c r="F19" s="138" t="str">
        <f>IF(C27="","",C27)</f>
        <v/>
      </c>
      <c r="G19" s="139"/>
      <c r="H19" s="139"/>
      <c r="I19" s="139"/>
      <c r="J19" s="139"/>
      <c r="K19" s="139"/>
      <c r="L19" s="139"/>
      <c r="M19" s="139"/>
      <c r="N19" s="140"/>
      <c r="O19" s="168" t="str">
        <f t="shared" si="2"/>
        <v>12(27)</v>
      </c>
      <c r="P19" s="189"/>
      <c r="Q19" s="169"/>
      <c r="R19" s="138" t="str">
        <f>IF(C31="","",C31)</f>
        <v/>
      </c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40"/>
      <c r="AD19" s="52" t="s">
        <v>8</v>
      </c>
      <c r="AE19" s="10" t="str">
        <f t="shared" si="3"/>
        <v/>
      </c>
      <c r="AF19" s="10" t="str">
        <f t="shared" si="4"/>
        <v/>
      </c>
      <c r="AG19" s="83" t="str">
        <f t="shared" si="5"/>
        <v/>
      </c>
      <c r="AH19" s="11" t="str">
        <f t="shared" si="6"/>
        <v/>
      </c>
      <c r="AI19" s="45"/>
      <c r="AJ19" s="68" t="str">
        <f t="shared" si="7"/>
        <v/>
      </c>
      <c r="AL19">
        <v>27</v>
      </c>
      <c r="AN19">
        <v>12</v>
      </c>
      <c r="AO19" s="2" t="s">
        <v>27</v>
      </c>
      <c r="AP19" s="2" t="s">
        <v>28</v>
      </c>
    </row>
    <row r="20" spans="1:42" ht="14.45" customHeight="1" thickBot="1" x14ac:dyDescent="0.25">
      <c r="A20" s="57" t="str">
        <f t="shared" si="1"/>
        <v/>
      </c>
      <c r="B20" s="66"/>
      <c r="C20" s="66"/>
      <c r="D20" s="66"/>
      <c r="E20" s="53" t="s">
        <v>3</v>
      </c>
      <c r="F20" s="141" t="str">
        <f>IF(C26="","",C26)</f>
        <v/>
      </c>
      <c r="G20" s="142"/>
      <c r="H20" s="142"/>
      <c r="I20" s="142"/>
      <c r="J20" s="142"/>
      <c r="K20" s="142"/>
      <c r="L20" s="142"/>
      <c r="M20" s="142"/>
      <c r="N20" s="143"/>
      <c r="O20" s="168" t="str">
        <f t="shared" si="2"/>
        <v>13(28)</v>
      </c>
      <c r="P20" s="189"/>
      <c r="Q20" s="169"/>
      <c r="R20" s="141" t="str">
        <f>IF(C30="","",C30)</f>
        <v/>
      </c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3"/>
      <c r="AD20" s="53" t="s">
        <v>7</v>
      </c>
      <c r="AE20" s="23" t="str">
        <f t="shared" si="3"/>
        <v/>
      </c>
      <c r="AF20" s="23" t="str">
        <f t="shared" si="4"/>
        <v/>
      </c>
      <c r="AG20" s="82" t="str">
        <f t="shared" si="5"/>
        <v/>
      </c>
      <c r="AH20" s="25" t="str">
        <f t="shared" si="6"/>
        <v/>
      </c>
      <c r="AI20" s="45"/>
      <c r="AJ20" s="68" t="str">
        <f t="shared" si="7"/>
        <v/>
      </c>
      <c r="AL20">
        <v>28</v>
      </c>
      <c r="AN20">
        <v>13</v>
      </c>
      <c r="AO20" s="2" t="s">
        <v>27</v>
      </c>
      <c r="AP20" s="2" t="s">
        <v>28</v>
      </c>
    </row>
    <row r="21" spans="1:42" ht="14.45" customHeight="1" thickBot="1" x14ac:dyDescent="0.25">
      <c r="A21" s="9" t="str">
        <f t="shared" si="1"/>
        <v/>
      </c>
      <c r="B21" s="65"/>
      <c r="C21" s="65"/>
      <c r="D21" s="65"/>
      <c r="E21" s="52" t="s">
        <v>6</v>
      </c>
      <c r="F21" s="138" t="str">
        <f>IF(C29="","",C29)</f>
        <v/>
      </c>
      <c r="G21" s="139"/>
      <c r="H21" s="139"/>
      <c r="I21" s="139"/>
      <c r="J21" s="139"/>
      <c r="K21" s="139"/>
      <c r="L21" s="139"/>
      <c r="M21" s="139"/>
      <c r="N21" s="140"/>
      <c r="O21" s="168" t="str">
        <f t="shared" si="2"/>
        <v>14(29)</v>
      </c>
      <c r="P21" s="189"/>
      <c r="Q21" s="169"/>
      <c r="R21" s="138" t="str">
        <f>IF(C31="","",C31)</f>
        <v/>
      </c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40"/>
      <c r="AD21" s="52" t="s">
        <v>8</v>
      </c>
      <c r="AE21" s="10" t="str">
        <f t="shared" si="3"/>
        <v/>
      </c>
      <c r="AF21" s="10" t="str">
        <f t="shared" si="4"/>
        <v/>
      </c>
      <c r="AG21" s="83" t="str">
        <f t="shared" si="5"/>
        <v/>
      </c>
      <c r="AH21" s="11" t="str">
        <f t="shared" si="6"/>
        <v/>
      </c>
      <c r="AI21" s="45"/>
      <c r="AJ21" s="68" t="str">
        <f t="shared" si="7"/>
        <v/>
      </c>
      <c r="AL21">
        <v>29</v>
      </c>
      <c r="AN21">
        <v>14</v>
      </c>
      <c r="AO21" s="2" t="s">
        <v>27</v>
      </c>
      <c r="AP21" s="2" t="s">
        <v>28</v>
      </c>
    </row>
    <row r="22" spans="1:42" ht="14.45" customHeight="1" thickBot="1" x14ac:dyDescent="0.25">
      <c r="A22" s="27" t="str">
        <f t="shared" si="1"/>
        <v/>
      </c>
      <c r="B22" s="67"/>
      <c r="C22" s="67"/>
      <c r="D22" s="67"/>
      <c r="E22" s="29" t="s">
        <v>4</v>
      </c>
      <c r="F22" s="196" t="str">
        <f>IF(C27="","",C27)</f>
        <v/>
      </c>
      <c r="G22" s="197"/>
      <c r="H22" s="197"/>
      <c r="I22" s="197"/>
      <c r="J22" s="197"/>
      <c r="K22" s="197"/>
      <c r="L22" s="197"/>
      <c r="M22" s="197"/>
      <c r="N22" s="198"/>
      <c r="O22" s="168" t="str">
        <f t="shared" si="2"/>
        <v>15(30)</v>
      </c>
      <c r="P22" s="189"/>
      <c r="Q22" s="169"/>
      <c r="R22" s="196" t="str">
        <f>IF(C28="","",C28)</f>
        <v/>
      </c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8"/>
      <c r="AD22" s="29" t="s">
        <v>5</v>
      </c>
      <c r="AE22" s="28" t="str">
        <f t="shared" si="3"/>
        <v/>
      </c>
      <c r="AF22" s="28" t="str">
        <f t="shared" si="4"/>
        <v/>
      </c>
      <c r="AG22" s="73" t="str">
        <f t="shared" si="5"/>
        <v/>
      </c>
      <c r="AH22" s="30" t="str">
        <f t="shared" si="6"/>
        <v/>
      </c>
      <c r="AI22" s="45"/>
      <c r="AJ22" s="68" t="str">
        <f t="shared" si="7"/>
        <v/>
      </c>
      <c r="AL22">
        <v>30</v>
      </c>
      <c r="AN22">
        <v>15</v>
      </c>
      <c r="AO22" s="2" t="s">
        <v>27</v>
      </c>
      <c r="AP22" s="2" t="s">
        <v>28</v>
      </c>
    </row>
    <row r="23" spans="1:42" ht="14.45" customHeight="1" x14ac:dyDescent="0.2">
      <c r="A23" s="16"/>
      <c r="B23" s="17"/>
      <c r="C23" s="17"/>
      <c r="D23" s="16"/>
      <c r="E23" s="18"/>
      <c r="F23" s="18"/>
      <c r="G23" s="18"/>
      <c r="H23" s="18"/>
      <c r="I23" s="18"/>
      <c r="J23" s="18"/>
      <c r="K23" s="18"/>
      <c r="L23" s="18"/>
      <c r="M23" s="18"/>
      <c r="N23" s="17"/>
      <c r="O23" s="17"/>
      <c r="P23" s="17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6"/>
      <c r="AD23" s="17"/>
      <c r="AE23" s="17"/>
      <c r="AF23" s="16"/>
      <c r="AG23" s="16"/>
    </row>
    <row r="24" spans="1:42" ht="14.45" customHeight="1" thickBot="1" x14ac:dyDescent="0.25"/>
    <row r="25" spans="1:42" ht="14.45" customHeight="1" thickBot="1" x14ac:dyDescent="0.25">
      <c r="A25" s="163"/>
      <c r="B25" s="164"/>
      <c r="C25" s="160" t="s">
        <v>1</v>
      </c>
      <c r="D25" s="127"/>
      <c r="E25" s="127"/>
      <c r="F25" s="127"/>
      <c r="G25" s="127"/>
      <c r="H25" s="127"/>
      <c r="I25" s="127"/>
      <c r="J25" s="127"/>
      <c r="K25" s="127"/>
      <c r="L25" s="127"/>
      <c r="M25" s="97"/>
      <c r="N25" s="97"/>
      <c r="O25" s="97"/>
      <c r="P25" s="98"/>
      <c r="Q25" s="160" t="s">
        <v>3</v>
      </c>
      <c r="R25" s="162"/>
      <c r="S25" s="160" t="s">
        <v>4</v>
      </c>
      <c r="T25" s="128"/>
      <c r="U25" s="160" t="s">
        <v>5</v>
      </c>
      <c r="V25" s="162"/>
      <c r="W25" s="160" t="s">
        <v>6</v>
      </c>
      <c r="X25" s="128"/>
      <c r="Y25" s="160" t="s">
        <v>7</v>
      </c>
      <c r="Z25" s="162"/>
      <c r="AA25" s="160" t="s">
        <v>8</v>
      </c>
      <c r="AB25" s="128"/>
      <c r="AC25" s="164" t="s">
        <v>10</v>
      </c>
      <c r="AD25" s="164"/>
      <c r="AE25" s="164" t="s">
        <v>9</v>
      </c>
      <c r="AF25" s="180"/>
      <c r="AG25" s="16"/>
    </row>
    <row r="26" spans="1:42" ht="14.45" customHeight="1" x14ac:dyDescent="0.2">
      <c r="A26" s="165" t="s">
        <v>3</v>
      </c>
      <c r="B26" s="150"/>
      <c r="C26" s="170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2"/>
      <c r="Q26" s="173"/>
      <c r="R26" s="174"/>
      <c r="S26" s="168" t="str">
        <f>A8</f>
        <v/>
      </c>
      <c r="T26" s="169"/>
      <c r="U26" s="168" t="str">
        <f>A18</f>
        <v/>
      </c>
      <c r="V26" s="169"/>
      <c r="W26" s="168" t="str">
        <f>A14</f>
        <v/>
      </c>
      <c r="X26" s="169"/>
      <c r="Y26" s="168" t="str">
        <f>A20</f>
        <v/>
      </c>
      <c r="Z26" s="169"/>
      <c r="AA26" s="168" t="str">
        <f>A12</f>
        <v/>
      </c>
      <c r="AB26" s="169"/>
      <c r="AC26" s="150" t="str">
        <f>IF(A8="","",(IF(Q26&lt;&gt;"",Q26,0))+(IF(S26&lt;&gt;"",S26,0))+(IF(U26&lt;&gt;"",U26,0))+(IF(W26&lt;&gt;"",W26,0))+(IF(Y26&lt;&gt;"",Y26,0))+(IF(AA26&lt;&gt;"",AA26,0)))</f>
        <v/>
      </c>
      <c r="AD26" s="150"/>
      <c r="AE26" s="166"/>
      <c r="AF26" s="167"/>
      <c r="AG26" s="45"/>
    </row>
    <row r="27" spans="1:42" ht="14.45" customHeight="1" x14ac:dyDescent="0.2">
      <c r="A27" s="175" t="s">
        <v>4</v>
      </c>
      <c r="B27" s="176"/>
      <c r="C27" s="183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5"/>
      <c r="Q27" s="132" t="str">
        <f>AH8</f>
        <v/>
      </c>
      <c r="R27" s="134"/>
      <c r="S27" s="153"/>
      <c r="T27" s="154"/>
      <c r="U27" s="132" t="str">
        <f>A22</f>
        <v/>
      </c>
      <c r="V27" s="134"/>
      <c r="W27" s="132" t="str">
        <f>A11</f>
        <v/>
      </c>
      <c r="X27" s="134"/>
      <c r="Y27" s="132" t="str">
        <f>A15</f>
        <v/>
      </c>
      <c r="Z27" s="134"/>
      <c r="AA27" s="132" t="str">
        <f>A19</f>
        <v/>
      </c>
      <c r="AB27" s="134"/>
      <c r="AC27" s="155" t="str">
        <f>IF(AH8="","",(IF(Q27&lt;&gt;"",Q27,0))+(IF(S27&lt;&gt;"",S27,0))+(IF(U27&lt;&gt;"",U27,0))+(IF(W27&lt;&gt;"",W27,0))+(IF(Y27&lt;&gt;"",Y27,0))+(IF(AA27&lt;&gt;"",AA27,0)))</f>
        <v/>
      </c>
      <c r="AD27" s="155"/>
      <c r="AE27" s="156"/>
      <c r="AF27" s="157"/>
      <c r="AG27" s="45"/>
    </row>
    <row r="28" spans="1:42" ht="14.45" customHeight="1" x14ac:dyDescent="0.2">
      <c r="A28" s="190" t="s">
        <v>5</v>
      </c>
      <c r="B28" s="191"/>
      <c r="C28" s="177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9"/>
      <c r="Q28" s="135" t="str">
        <f>AH18</f>
        <v/>
      </c>
      <c r="R28" s="137"/>
      <c r="S28" s="135" t="str">
        <f>AH22</f>
        <v/>
      </c>
      <c r="T28" s="137"/>
      <c r="U28" s="153"/>
      <c r="V28" s="154"/>
      <c r="W28" s="135" t="str">
        <f>A9</f>
        <v/>
      </c>
      <c r="X28" s="137"/>
      <c r="Y28" s="135" t="str">
        <f>A13</f>
        <v/>
      </c>
      <c r="Z28" s="137"/>
      <c r="AA28" s="135" t="str">
        <f>A16</f>
        <v/>
      </c>
      <c r="AB28" s="137"/>
      <c r="AC28" s="150" t="str">
        <f>IF(A9="","",(IF(Q28&lt;&gt;"",Q28,0))+(IF(S28&lt;&gt;"",S28,0))+(IF(U28&lt;&gt;"",U28,0))+(IF(W28&lt;&gt;"",W28,0))+(IF(Y28&lt;&gt;"",Y28,0))+(IF(AA28&lt;&gt;"",AA28,0)))</f>
        <v/>
      </c>
      <c r="AD28" s="150"/>
      <c r="AE28" s="151"/>
      <c r="AF28" s="152"/>
      <c r="AG28" s="45"/>
    </row>
    <row r="29" spans="1:42" ht="14.45" customHeight="1" x14ac:dyDescent="0.2">
      <c r="A29" s="175" t="s">
        <v>6</v>
      </c>
      <c r="B29" s="176"/>
      <c r="C29" s="183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5"/>
      <c r="Q29" s="132" t="str">
        <f>AH14</f>
        <v/>
      </c>
      <c r="R29" s="134"/>
      <c r="S29" s="132" t="str">
        <f>AH11</f>
        <v/>
      </c>
      <c r="T29" s="134"/>
      <c r="U29" s="132" t="str">
        <f>AH9</f>
        <v/>
      </c>
      <c r="V29" s="134"/>
      <c r="W29" s="153"/>
      <c r="X29" s="154"/>
      <c r="Y29" s="132" t="str">
        <f>A17</f>
        <v/>
      </c>
      <c r="Z29" s="134"/>
      <c r="AA29" s="132" t="str">
        <f>A21</f>
        <v/>
      </c>
      <c r="AB29" s="134"/>
      <c r="AC29" s="155" t="str">
        <f>IF(AH9="","",(IF(Q29&lt;&gt;"",Q29,0))+(IF(S29&lt;&gt;"",S29,0))+(IF(U29&lt;&gt;"",U29,0))+(IF(W29&lt;&gt;"",W29,0))+(IF(Y29&lt;&gt;"",Y29,0))+(IF(AA29&lt;&gt;"",AA29,0)))</f>
        <v/>
      </c>
      <c r="AD29" s="155"/>
      <c r="AE29" s="156"/>
      <c r="AF29" s="157"/>
      <c r="AG29" s="45"/>
    </row>
    <row r="30" spans="1:42" ht="14.45" customHeight="1" x14ac:dyDescent="0.2">
      <c r="A30" s="190" t="s">
        <v>7</v>
      </c>
      <c r="B30" s="191"/>
      <c r="C30" s="177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9"/>
      <c r="Q30" s="135" t="str">
        <f>AH20</f>
        <v/>
      </c>
      <c r="R30" s="137"/>
      <c r="S30" s="135" t="str">
        <f>AH15</f>
        <v/>
      </c>
      <c r="T30" s="137"/>
      <c r="U30" s="135" t="str">
        <f>AH13</f>
        <v/>
      </c>
      <c r="V30" s="137"/>
      <c r="W30" s="135" t="str">
        <f>AH17</f>
        <v/>
      </c>
      <c r="X30" s="137"/>
      <c r="Y30" s="153"/>
      <c r="Z30" s="154"/>
      <c r="AA30" s="135" t="str">
        <f>A10</f>
        <v/>
      </c>
      <c r="AB30" s="137"/>
      <c r="AC30" s="150" t="str">
        <f>IF(A10="","",(IF(Q30&lt;&gt;"",Q30,0))+(IF(S30&lt;&gt;"",S30,0))+(IF(U30&lt;&gt;"",U30,0))+(IF(W30&lt;&gt;"",W30,0))+(IF(Y30&lt;&gt;"",Y30,0))+(IF(AA30&lt;&gt;"",AA30,0)))</f>
        <v/>
      </c>
      <c r="AD30" s="150"/>
      <c r="AE30" s="151"/>
      <c r="AF30" s="152"/>
      <c r="AG30" s="45"/>
      <c r="AI30"/>
    </row>
    <row r="31" spans="1:42" ht="14.45" customHeight="1" thickBot="1" x14ac:dyDescent="0.25">
      <c r="A31" s="181" t="s">
        <v>8</v>
      </c>
      <c r="B31" s="182"/>
      <c r="C31" s="186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8"/>
      <c r="Q31" s="123" t="str">
        <f>AH12</f>
        <v/>
      </c>
      <c r="R31" s="125"/>
      <c r="S31" s="123" t="str">
        <f>AH19</f>
        <v/>
      </c>
      <c r="T31" s="125"/>
      <c r="U31" s="123" t="str">
        <f>AH16</f>
        <v/>
      </c>
      <c r="V31" s="125"/>
      <c r="W31" s="123" t="str">
        <f>AH21</f>
        <v/>
      </c>
      <c r="X31" s="125"/>
      <c r="Y31" s="123" t="str">
        <f>AH10</f>
        <v/>
      </c>
      <c r="Z31" s="125"/>
      <c r="AA31" s="148"/>
      <c r="AB31" s="149"/>
      <c r="AC31" s="145" t="str">
        <f>IF(AH10="","",(IF(Q31&lt;&gt;"",Q31,0))+(IF(S31&lt;&gt;"",S31,0))+(IF(U31&lt;&gt;"",U31,0))+(IF(W31&lt;&gt;"",W31,0))+(IF(Y31&lt;&gt;"",Y31,0))+(IF(AA31&lt;&gt;"",AA31,0)))</f>
        <v/>
      </c>
      <c r="AD31" s="145"/>
      <c r="AE31" s="146"/>
      <c r="AF31" s="147"/>
      <c r="AG31" s="45"/>
      <c r="AI31"/>
    </row>
    <row r="32" spans="1:42" ht="14.45" customHeight="1" x14ac:dyDescent="0.2">
      <c r="A32" s="16"/>
      <c r="B32" s="16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6"/>
      <c r="AD32" s="16"/>
      <c r="AE32" s="16"/>
      <c r="AF32" s="16"/>
      <c r="AG32" s="16"/>
      <c r="AI32"/>
    </row>
    <row r="34" spans="35:35" x14ac:dyDescent="0.2">
      <c r="AI34" t="str">
        <f>IF(A34="","",IF(AND(A34=1,AF34=1)+OR(C34="")+AND(A34+AF34&gt;3)+OR(A34+AF34=2),"nicht i.o.","i.o."))</f>
        <v/>
      </c>
    </row>
    <row r="35" spans="35:35" x14ac:dyDescent="0.2">
      <c r="AI35" t="str">
        <f t="shared" ref="AI35:AI42" si="8">IF(A35="","",IF(AND(A35=1,AF35=1)+OR(C35="")+AND(A35+AF35&gt;3)+OR(A35+AF35=2),"nicht i.o.","i.o."))</f>
        <v/>
      </c>
    </row>
    <row r="36" spans="35:35" x14ac:dyDescent="0.2">
      <c r="AI36" t="str">
        <f t="shared" si="8"/>
        <v/>
      </c>
    </row>
    <row r="37" spans="35:35" x14ac:dyDescent="0.2">
      <c r="AI37"/>
    </row>
    <row r="38" spans="35:35" x14ac:dyDescent="0.2">
      <c r="AI38" t="str">
        <f t="shared" si="8"/>
        <v/>
      </c>
    </row>
    <row r="39" spans="35:35" x14ac:dyDescent="0.2">
      <c r="AI39" t="str">
        <f t="shared" si="8"/>
        <v/>
      </c>
    </row>
    <row r="40" spans="35:35" x14ac:dyDescent="0.2">
      <c r="AI40"/>
    </row>
    <row r="41" spans="35:35" x14ac:dyDescent="0.2">
      <c r="AI41" t="str">
        <f t="shared" si="8"/>
        <v/>
      </c>
    </row>
    <row r="42" spans="35:35" x14ac:dyDescent="0.2">
      <c r="AI42" t="str">
        <f t="shared" si="8"/>
        <v/>
      </c>
    </row>
  </sheetData>
  <sheetProtection algorithmName="SHA-512" hashValue="eJZl5tck9SoIG9e+eQ6QGogBLvOO0O2oAmhjqx8BtATDz0n60cYBvwFeUx+DAAbzl5qQkwzUv67ejFzi9aXe6w==" saltValue="L+Td7Du+TPxadZUZBu3h+w==" spinCount="100000" sheet="1" objects="1" scenarios="1"/>
  <mergeCells count="124">
    <mergeCell ref="AE29:AF29"/>
    <mergeCell ref="A30:B30"/>
    <mergeCell ref="C30:P30"/>
    <mergeCell ref="Q30:R30"/>
    <mergeCell ref="S30:T30"/>
    <mergeCell ref="U30:V30"/>
    <mergeCell ref="W30:X30"/>
    <mergeCell ref="Y31:Z31"/>
    <mergeCell ref="AA31:AB31"/>
    <mergeCell ref="AC31:AD31"/>
    <mergeCell ref="AE31:AF31"/>
    <mergeCell ref="Y30:Z30"/>
    <mergeCell ref="AA30:AB30"/>
    <mergeCell ref="AC30:AD30"/>
    <mergeCell ref="AE30:AF30"/>
    <mergeCell ref="A31:B31"/>
    <mergeCell ref="C31:P31"/>
    <mergeCell ref="Q31:R31"/>
    <mergeCell ref="S31:T31"/>
    <mergeCell ref="U31:V31"/>
    <mergeCell ref="W31:X31"/>
    <mergeCell ref="A29:B29"/>
    <mergeCell ref="C29:P29"/>
    <mergeCell ref="Q29:R29"/>
    <mergeCell ref="S29:T29"/>
    <mergeCell ref="U29:V29"/>
    <mergeCell ref="W29:X29"/>
    <mergeCell ref="Y29:Z29"/>
    <mergeCell ref="AA29:AB29"/>
    <mergeCell ref="AC29:AD29"/>
    <mergeCell ref="AE27:AF27"/>
    <mergeCell ref="A28:B28"/>
    <mergeCell ref="C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27:B27"/>
    <mergeCell ref="C27:P27"/>
    <mergeCell ref="Q27:R27"/>
    <mergeCell ref="S27:T27"/>
    <mergeCell ref="U27:V27"/>
    <mergeCell ref="W27:X27"/>
    <mergeCell ref="Y27:Z27"/>
    <mergeCell ref="AA27:AB27"/>
    <mergeCell ref="AC27:AD27"/>
    <mergeCell ref="Y25:Z25"/>
    <mergeCell ref="AA25:AB25"/>
    <mergeCell ref="AC25:AD25"/>
    <mergeCell ref="AE25:AF25"/>
    <mergeCell ref="A26:B26"/>
    <mergeCell ref="C26:P26"/>
    <mergeCell ref="Q26:R26"/>
    <mergeCell ref="S26:T26"/>
    <mergeCell ref="U26:V26"/>
    <mergeCell ref="W26:X26"/>
    <mergeCell ref="A25:B25"/>
    <mergeCell ref="C25:P25"/>
    <mergeCell ref="Q25:R25"/>
    <mergeCell ref="S25:T25"/>
    <mergeCell ref="U25:V25"/>
    <mergeCell ref="W25:X25"/>
    <mergeCell ref="Y26:Z26"/>
    <mergeCell ref="AA26:AB26"/>
    <mergeCell ref="AC26:AD26"/>
    <mergeCell ref="AE26:AF26"/>
    <mergeCell ref="F21:N21"/>
    <mergeCell ref="O21:Q21"/>
    <mergeCell ref="R21:AC21"/>
    <mergeCell ref="F22:N22"/>
    <mergeCell ref="O22:Q22"/>
    <mergeCell ref="R22:AC22"/>
    <mergeCell ref="F19:N19"/>
    <mergeCell ref="O19:Q19"/>
    <mergeCell ref="R19:AC19"/>
    <mergeCell ref="F20:N20"/>
    <mergeCell ref="O20:Q20"/>
    <mergeCell ref="R20:AC20"/>
    <mergeCell ref="F17:N17"/>
    <mergeCell ref="O17:Q17"/>
    <mergeCell ref="R17:AC17"/>
    <mergeCell ref="F18:N18"/>
    <mergeCell ref="O18:Q18"/>
    <mergeCell ref="R18:AC18"/>
    <mergeCell ref="F15:N15"/>
    <mergeCell ref="O15:Q15"/>
    <mergeCell ref="R15:AC15"/>
    <mergeCell ref="F16:N16"/>
    <mergeCell ref="O16:Q16"/>
    <mergeCell ref="R16:AC16"/>
    <mergeCell ref="F13:N13"/>
    <mergeCell ref="O13:Q13"/>
    <mergeCell ref="R13:AC13"/>
    <mergeCell ref="F14:N14"/>
    <mergeCell ref="O14:Q14"/>
    <mergeCell ref="R14:AC14"/>
    <mergeCell ref="F11:N11"/>
    <mergeCell ref="O11:Q11"/>
    <mergeCell ref="R11:AC11"/>
    <mergeCell ref="F12:N12"/>
    <mergeCell ref="O12:Q12"/>
    <mergeCell ref="R12:AC12"/>
    <mergeCell ref="F10:N10"/>
    <mergeCell ref="O10:Q10"/>
    <mergeCell ref="R10:AC10"/>
    <mergeCell ref="F7:N7"/>
    <mergeCell ref="O7:Q7"/>
    <mergeCell ref="R7:AC7"/>
    <mergeCell ref="F8:N8"/>
    <mergeCell ref="O8:Q8"/>
    <mergeCell ref="R8:AC8"/>
    <mergeCell ref="G1:X1"/>
    <mergeCell ref="AJ1:AJ6"/>
    <mergeCell ref="C3:I3"/>
    <mergeCell ref="M3:S3"/>
    <mergeCell ref="AA3:AF3"/>
    <mergeCell ref="E4:L4"/>
    <mergeCell ref="F9:N9"/>
    <mergeCell ref="O9:Q9"/>
    <mergeCell ref="R9:AC9"/>
  </mergeCells>
  <pageMargins left="0.55118110236220474" right="0.35433070866141736" top="0.59055118110236227" bottom="0.78740157480314965" header="0.19685039370078741" footer="0.39370078740157483"/>
  <pageSetup paperSize="9" scale="94" orientation="portrait" r:id="rId1"/>
  <headerFooter alignWithMargins="0">
    <oddHeader>&amp;C&amp;"Arial,Fett"&amp;20Ostschweizer   Seilziehmeisterschaft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G25"/>
  <sheetViews>
    <sheetView view="pageLayout" zoomScaleNormal="100" zoomScaleSheetLayoutView="100" workbookViewId="0">
      <selection activeCell="D12" sqref="D12"/>
    </sheetView>
  </sheetViews>
  <sheetFormatPr baseColWidth="10" defaultRowHeight="12.75" x14ac:dyDescent="0.2"/>
  <cols>
    <col min="1" max="1" width="7.85546875" style="74" customWidth="1"/>
    <col min="2" max="2" width="6.140625" style="78" customWidth="1"/>
    <col min="3" max="3" width="14.5703125" style="74" customWidth="1"/>
    <col min="4" max="6" width="11.42578125" style="74"/>
    <col min="7" max="7" width="26.42578125" style="74" customWidth="1"/>
    <col min="8" max="16384" width="11.42578125" style="74"/>
  </cols>
  <sheetData>
    <row r="1" spans="1:7" s="90" customFormat="1" ht="18.75" customHeight="1" x14ac:dyDescent="0.2">
      <c r="B1" s="91"/>
      <c r="G1" s="90" t="s">
        <v>16</v>
      </c>
    </row>
    <row r="2" spans="1:7" s="90" customFormat="1" x14ac:dyDescent="0.2">
      <c r="B2" s="91"/>
    </row>
    <row r="3" spans="1:7" s="90" customFormat="1" ht="22.5" x14ac:dyDescent="0.2">
      <c r="A3" s="204" t="s">
        <v>45</v>
      </c>
      <c r="B3" s="204"/>
      <c r="C3" s="204"/>
      <c r="D3" s="204"/>
      <c r="E3" s="204"/>
      <c r="F3" s="204"/>
      <c r="G3" s="204"/>
    </row>
    <row r="4" spans="1:7" s="90" customFormat="1" x14ac:dyDescent="0.2">
      <c r="B4" s="91"/>
    </row>
    <row r="5" spans="1:7" s="90" customFormat="1" ht="18.75" x14ac:dyDescent="0.2">
      <c r="B5" s="92" t="s">
        <v>29</v>
      </c>
      <c r="E5" s="93"/>
    </row>
    <row r="6" spans="1:7" s="90" customFormat="1" ht="18.75" x14ac:dyDescent="0.2">
      <c r="B6" s="94"/>
    </row>
    <row r="7" spans="1:7" s="90" customFormat="1" ht="12.75" customHeight="1" x14ac:dyDescent="0.2">
      <c r="A7" s="205" t="s">
        <v>30</v>
      </c>
      <c r="B7" s="205"/>
      <c r="C7" s="205"/>
      <c r="D7" s="205"/>
      <c r="E7" s="205"/>
      <c r="F7" s="205"/>
      <c r="G7" s="205"/>
    </row>
    <row r="8" spans="1:7" s="90" customFormat="1" ht="18.75" x14ac:dyDescent="0.2">
      <c r="B8" s="95"/>
    </row>
    <row r="9" spans="1:7" ht="26.25" x14ac:dyDescent="0.4">
      <c r="B9" s="75" t="s">
        <v>31</v>
      </c>
    </row>
    <row r="11" spans="1:7" ht="39.950000000000003" customHeight="1" x14ac:dyDescent="0.3">
      <c r="B11" s="76" t="s">
        <v>32</v>
      </c>
      <c r="C11" s="77" t="str">
        <f>'6er Gr1'!AP50</f>
        <v/>
      </c>
      <c r="D11" s="76"/>
      <c r="E11" s="76"/>
    </row>
    <row r="12" spans="1:7" ht="39.950000000000003" customHeight="1" x14ac:dyDescent="0.3">
      <c r="B12" s="76" t="s">
        <v>33</v>
      </c>
      <c r="C12" s="77" t="str">
        <f>'6er Gr1'!AP49</f>
        <v/>
      </c>
      <c r="D12" s="76"/>
      <c r="E12" s="76"/>
    </row>
    <row r="13" spans="1:7" ht="39.950000000000003" customHeight="1" x14ac:dyDescent="0.3">
      <c r="B13" s="76" t="s">
        <v>34</v>
      </c>
      <c r="C13" s="77" t="str">
        <f>'6er Gr1'!AP48</f>
        <v/>
      </c>
      <c r="D13" s="76"/>
      <c r="E13" s="76"/>
    </row>
    <row r="14" spans="1:7" ht="39.950000000000003" customHeight="1" x14ac:dyDescent="0.3">
      <c r="B14" s="76" t="s">
        <v>35</v>
      </c>
      <c r="C14" s="77" t="str">
        <f>'6er Gr1'!AP47</f>
        <v/>
      </c>
      <c r="D14" s="76"/>
      <c r="E14" s="76"/>
    </row>
    <row r="15" spans="1:7" ht="39.950000000000003" customHeight="1" x14ac:dyDescent="0.3">
      <c r="B15" s="76" t="s">
        <v>36</v>
      </c>
      <c r="C15" s="77" t="str">
        <f>'6er Gr1'!AP46</f>
        <v/>
      </c>
      <c r="D15" s="76"/>
      <c r="E15" s="76"/>
    </row>
    <row r="16" spans="1:7" ht="39.950000000000003" customHeight="1" x14ac:dyDescent="0.3">
      <c r="B16" s="76" t="s">
        <v>37</v>
      </c>
      <c r="C16" s="77" t="str">
        <f>'6er Gr1'!AP45</f>
        <v/>
      </c>
      <c r="D16" s="76"/>
      <c r="E16" s="76"/>
    </row>
    <row r="17" spans="2:5" ht="39.950000000000003" customHeight="1" x14ac:dyDescent="0.3">
      <c r="B17" s="76" t="s">
        <v>38</v>
      </c>
      <c r="C17" s="77" t="str">
        <f>'6er Gr1'!AP44</f>
        <v/>
      </c>
      <c r="D17" s="76"/>
      <c r="E17" s="76"/>
    </row>
    <row r="18" spans="2:5" ht="39.950000000000003" customHeight="1" x14ac:dyDescent="0.3">
      <c r="B18" s="76" t="s">
        <v>39</v>
      </c>
      <c r="C18" s="77" t="str">
        <f>'6er Gr1'!AP43</f>
        <v/>
      </c>
      <c r="D18" s="76"/>
      <c r="E18" s="76"/>
    </row>
    <row r="19" spans="2:5" ht="39.950000000000003" customHeight="1" x14ac:dyDescent="0.3">
      <c r="B19" s="76" t="s">
        <v>40</v>
      </c>
      <c r="C19" s="77" t="str">
        <f>'6er Gr1'!AP42</f>
        <v/>
      </c>
      <c r="D19" s="76"/>
      <c r="E19" s="76"/>
    </row>
    <row r="20" spans="2:5" ht="39.950000000000003" customHeight="1" x14ac:dyDescent="0.3">
      <c r="B20" s="76" t="s">
        <v>41</v>
      </c>
      <c r="C20" s="77" t="str">
        <f>'6er Gr1'!AP41</f>
        <v/>
      </c>
      <c r="D20" s="76"/>
      <c r="E20" s="76"/>
    </row>
    <row r="21" spans="2:5" ht="39.950000000000003" customHeight="1" x14ac:dyDescent="0.3">
      <c r="B21" s="76" t="s">
        <v>42</v>
      </c>
      <c r="C21" s="77" t="str">
        <f>'6er Gr1'!AP40</f>
        <v/>
      </c>
      <c r="D21" s="76"/>
      <c r="E21" s="76"/>
    </row>
    <row r="22" spans="2:5" ht="39.950000000000003" customHeight="1" x14ac:dyDescent="0.3">
      <c r="B22" s="76" t="s">
        <v>43</v>
      </c>
      <c r="C22" s="77" t="str">
        <f>'6er Gr1'!AP39</f>
        <v/>
      </c>
      <c r="D22" s="76"/>
      <c r="E22" s="76"/>
    </row>
    <row r="23" spans="2:5" ht="20.25" x14ac:dyDescent="0.3">
      <c r="B23" s="76"/>
      <c r="C23" s="77"/>
      <c r="D23" s="76"/>
      <c r="E23" s="76"/>
    </row>
    <row r="24" spans="2:5" ht="20.25" x14ac:dyDescent="0.3">
      <c r="B24" s="76"/>
      <c r="C24" s="77"/>
      <c r="D24" s="76"/>
      <c r="E24" s="76"/>
    </row>
    <row r="25" spans="2:5" ht="20.25" x14ac:dyDescent="0.3">
      <c r="B25" s="76"/>
      <c r="C25" s="77"/>
      <c r="D25" s="76"/>
      <c r="E25" s="76"/>
    </row>
  </sheetData>
  <mergeCells count="2">
    <mergeCell ref="A3:G3"/>
    <mergeCell ref="A7:G7"/>
  </mergeCells>
  <pageMargins left="0.7" right="0.7" top="0.78740157499999996" bottom="0.78740157499999996" header="0.3" footer="0.3"/>
  <pageSetup paperSize="9" scale="95" orientation="portrait" r:id="rId1"/>
  <headerFooter>
    <oddHeader>&amp;C&amp;"Arial,Fett"&amp;20Ostschweizer   Seilziehmeisterschaft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6er Gr1</vt:lpstr>
      <vt:lpstr>6er Gr2</vt:lpstr>
      <vt:lpstr>Rangliste Final</vt:lpstr>
      <vt:lpstr>'6er Gr1'!Druckbereich</vt:lpstr>
      <vt:lpstr>'6er Gr2'!Druckbereich</vt:lpstr>
      <vt:lpstr>'Rangliste Final'!Druckbereich</vt:lpstr>
    </vt:vector>
  </TitlesOfParts>
  <Company>Seilzieherclub Waldkirch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</dc:creator>
  <cp:lastModifiedBy>Alfred</cp:lastModifiedBy>
  <cp:lastPrinted>2013-09-15T16:32:33Z</cp:lastPrinted>
  <dcterms:created xsi:type="dcterms:W3CDTF">2000-03-14T20:54:12Z</dcterms:created>
  <dcterms:modified xsi:type="dcterms:W3CDTF">2021-03-27T17:29:15Z</dcterms:modified>
</cp:coreProperties>
</file>