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lfred\AppData\Local\Temp\7zO0408B438\"/>
    </mc:Choice>
  </mc:AlternateContent>
  <xr:revisionPtr revIDLastSave="0" documentId="13_ncr:1_{CCBA700D-53A1-4D04-9CD4-29EC3C3851C2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6er" sheetId="1" r:id="rId1"/>
    <sheet name="Rangliste Vorrunde" sheetId="3" r:id="rId2"/>
    <sheet name="Rangliste Final" sheetId="2" r:id="rId3"/>
  </sheets>
  <definedNames>
    <definedName name="_xlnm.Print_Area" localSheetId="0">'6er'!$A$1:$AH$31</definedName>
    <definedName name="_xlnm.Print_Area" localSheetId="2">'Rangliste Final'!$A$1:$G$32</definedName>
    <definedName name="_xlnm.Print_Area" localSheetId="1">'Rangliste Vorrunde'!$A$1:$G$22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29" i="1" l="1"/>
  <c r="C18" i="3" s="1"/>
  <c r="AO28" i="1"/>
  <c r="C17" i="3" s="1"/>
  <c r="AO27" i="1"/>
  <c r="C16" i="3" s="1"/>
  <c r="AO26" i="1"/>
  <c r="C15" i="3" s="1"/>
  <c r="AO25" i="1"/>
  <c r="C14" i="3" s="1"/>
  <c r="AO24" i="1"/>
  <c r="C13" i="3" s="1"/>
  <c r="AD39" i="1" l="1"/>
  <c r="E39" i="1"/>
  <c r="AD37" i="1"/>
  <c r="E37" i="1"/>
  <c r="AD36" i="1"/>
  <c r="E36" i="1"/>
  <c r="AJ45" i="1"/>
  <c r="A6" i="1" l="1"/>
  <c r="P24" i="1" s="1"/>
  <c r="A16" i="1"/>
  <c r="R24" i="1" s="1"/>
  <c r="A12" i="1"/>
  <c r="T24" i="1" s="1"/>
  <c r="A18" i="1"/>
  <c r="V24" i="1" s="1"/>
  <c r="A10" i="1"/>
  <c r="X24" i="1" s="1"/>
  <c r="AE6" i="1"/>
  <c r="AF6" i="1"/>
  <c r="A20" i="1"/>
  <c r="R25" i="1" s="1"/>
  <c r="A9" i="1"/>
  <c r="AJ9" i="1" s="1"/>
  <c r="T25" i="1"/>
  <c r="A13" i="1"/>
  <c r="AJ13" i="1" s="1"/>
  <c r="A17" i="1"/>
  <c r="X25" i="1" s="1"/>
  <c r="A7" i="1"/>
  <c r="T26" i="1" s="1"/>
  <c r="AE16" i="1"/>
  <c r="AH16" i="1" s="1"/>
  <c r="N26" i="1" s="1"/>
  <c r="AF16" i="1"/>
  <c r="AE20" i="1"/>
  <c r="AH20" i="1" s="1"/>
  <c r="P26" i="1" s="1"/>
  <c r="AF20" i="1"/>
  <c r="A11" i="1"/>
  <c r="V26" i="1" s="1"/>
  <c r="A14" i="1"/>
  <c r="X26" i="1" s="1"/>
  <c r="AE12" i="1"/>
  <c r="AH12" i="1" s="1"/>
  <c r="N27" i="1" s="1"/>
  <c r="AF12" i="1"/>
  <c r="AE9" i="1"/>
  <c r="AH9" i="1" s="1"/>
  <c r="P27" i="1" s="1"/>
  <c r="AF9" i="1"/>
  <c r="AE7" i="1"/>
  <c r="AH7" i="1" s="1"/>
  <c r="R27" i="1" s="1"/>
  <c r="AF7" i="1"/>
  <c r="A15" i="1"/>
  <c r="AJ15" i="1" s="1"/>
  <c r="A19" i="1"/>
  <c r="AJ19" i="1" s="1"/>
  <c r="A8" i="1"/>
  <c r="X28" i="1" s="1"/>
  <c r="AE18" i="1"/>
  <c r="AH18" i="1" s="1"/>
  <c r="N28" i="1" s="1"/>
  <c r="AF18" i="1"/>
  <c r="AE13" i="1"/>
  <c r="AH13" i="1" s="1"/>
  <c r="P28" i="1" s="1"/>
  <c r="AF13" i="1"/>
  <c r="AE11" i="1"/>
  <c r="AH11" i="1" s="1"/>
  <c r="R28" i="1" s="1"/>
  <c r="AF11" i="1"/>
  <c r="AE15" i="1"/>
  <c r="AF15" i="1"/>
  <c r="AH15" i="1"/>
  <c r="T28" i="1" s="1"/>
  <c r="AE10" i="1"/>
  <c r="AH10" i="1" s="1"/>
  <c r="N29" i="1" s="1"/>
  <c r="AF10" i="1"/>
  <c r="AE17" i="1"/>
  <c r="AH17" i="1" s="1"/>
  <c r="P29" i="1" s="1"/>
  <c r="AF17" i="1"/>
  <c r="AE14" i="1"/>
  <c r="AH14" i="1" s="1"/>
  <c r="R29" i="1" s="1"/>
  <c r="AF14" i="1"/>
  <c r="AE19" i="1"/>
  <c r="AH19" i="1" s="1"/>
  <c r="T29" i="1" s="1"/>
  <c r="AF19" i="1"/>
  <c r="AE8" i="1"/>
  <c r="AH8" i="1" s="1"/>
  <c r="V29" i="1" s="1"/>
  <c r="AF8" i="1"/>
  <c r="AG7" i="1"/>
  <c r="AJ18" i="1"/>
  <c r="AJ20" i="1"/>
  <c r="R20" i="1"/>
  <c r="F20" i="1"/>
  <c r="F19" i="1"/>
  <c r="R18" i="1"/>
  <c r="F18" i="1"/>
  <c r="R17" i="1"/>
  <c r="F17" i="1"/>
  <c r="R16" i="1"/>
  <c r="F16" i="1"/>
  <c r="R15" i="1"/>
  <c r="F15" i="1"/>
  <c r="F14" i="1"/>
  <c r="F13" i="1"/>
  <c r="R12" i="1"/>
  <c r="F12" i="1"/>
  <c r="R11" i="1"/>
  <c r="F11" i="1"/>
  <c r="R10" i="1"/>
  <c r="F10" i="1"/>
  <c r="R9" i="1"/>
  <c r="F9" i="1"/>
  <c r="AG11" i="1"/>
  <c r="AG10" i="1"/>
  <c r="Q39" i="1"/>
  <c r="F39" i="1"/>
  <c r="Q37" i="1"/>
  <c r="Q36" i="1"/>
  <c r="F37" i="1"/>
  <c r="F36" i="1"/>
  <c r="AG8" i="1"/>
  <c r="AG9" i="1"/>
  <c r="AG12" i="1"/>
  <c r="AG13" i="1"/>
  <c r="AG14" i="1"/>
  <c r="AG15" i="1"/>
  <c r="AG16" i="1"/>
  <c r="AG17" i="1"/>
  <c r="AG18" i="1"/>
  <c r="AG19" i="1"/>
  <c r="AG20" i="1"/>
  <c r="AG6" i="1"/>
  <c r="AE43" i="1"/>
  <c r="AG43" i="1"/>
  <c r="AF43" i="1"/>
  <c r="A37" i="1"/>
  <c r="A36" i="1"/>
  <c r="A43" i="1"/>
  <c r="AE41" i="1"/>
  <c r="AH41" i="1" s="1"/>
  <c r="AG41" i="1"/>
  <c r="AF41" i="1"/>
  <c r="A41" i="1"/>
  <c r="AE39" i="1"/>
  <c r="AG39" i="1"/>
  <c r="AF39" i="1"/>
  <c r="A39" i="1"/>
  <c r="AE37" i="1"/>
  <c r="AH37" i="1" s="1"/>
  <c r="AG37" i="1"/>
  <c r="AF37" i="1"/>
  <c r="AE36" i="1"/>
  <c r="AF36" i="1"/>
  <c r="AG36" i="1"/>
  <c r="R19" i="1"/>
  <c r="R14" i="1"/>
  <c r="R8" i="1"/>
  <c r="R13" i="1"/>
  <c r="F8" i="1"/>
  <c r="R7" i="1"/>
  <c r="F7" i="1"/>
  <c r="R6" i="1"/>
  <c r="F6" i="1"/>
  <c r="AJ17" i="1" l="1"/>
  <c r="Z27" i="1"/>
  <c r="Z24" i="1"/>
  <c r="AJ12" i="1"/>
  <c r="AJ7" i="1"/>
  <c r="V27" i="1"/>
  <c r="AJ16" i="1"/>
  <c r="AJ11" i="1"/>
  <c r="Z26" i="1"/>
  <c r="AJ8" i="1"/>
  <c r="X27" i="1"/>
  <c r="V25" i="1"/>
  <c r="Z29" i="1"/>
  <c r="AJ10" i="1"/>
  <c r="Z28" i="1"/>
  <c r="AH36" i="1"/>
  <c r="AO38" i="1"/>
  <c r="C23" i="2" s="1"/>
  <c r="AO39" i="1"/>
  <c r="C21" i="2" s="1"/>
  <c r="F41" i="1"/>
  <c r="AO41" i="1" s="1"/>
  <c r="C17" i="2" s="1"/>
  <c r="F43" i="1"/>
  <c r="Q43" i="1"/>
  <c r="AH43" i="1"/>
  <c r="AJ43" i="1" s="1"/>
  <c r="AJ41" i="1"/>
  <c r="AH39" i="1"/>
  <c r="AJ39" i="1" s="1"/>
  <c r="Q41" i="1"/>
  <c r="AO40" i="1" s="1"/>
  <c r="C19" i="2" s="1"/>
  <c r="AD41" i="1"/>
  <c r="AJ37" i="1"/>
  <c r="AJ36" i="1"/>
  <c r="E41" i="1"/>
  <c r="E43" i="1"/>
  <c r="AH6" i="1"/>
  <c r="N25" i="1" s="1"/>
  <c r="Z25" i="1" s="1"/>
  <c r="AJ6" i="1"/>
  <c r="AJ14" i="1"/>
  <c r="AD43" i="1"/>
  <c r="Z31" i="1" l="1"/>
  <c r="AO42" i="1"/>
  <c r="C15" i="2" s="1"/>
  <c r="AO43" i="1"/>
  <c r="C13" i="2" s="1"/>
</calcChain>
</file>

<file path=xl/sharedStrings.xml><?xml version="1.0" encoding="utf-8"?>
<sst xmlns="http://schemas.openxmlformats.org/spreadsheetml/2006/main" count="91" uniqueCount="35">
  <si>
    <t>P</t>
  </si>
  <si>
    <t>Teams</t>
  </si>
  <si>
    <t>Z-Nr.</t>
  </si>
  <si>
    <t>A</t>
  </si>
  <si>
    <t>B</t>
  </si>
  <si>
    <t>C</t>
  </si>
  <si>
    <t>D</t>
  </si>
  <si>
    <t>E</t>
  </si>
  <si>
    <t>F</t>
  </si>
  <si>
    <t>Rang</t>
  </si>
  <si>
    <t>Pt.</t>
  </si>
  <si>
    <t>½ -Finals</t>
  </si>
  <si>
    <t>Kleiner Final</t>
  </si>
  <si>
    <t>Final</t>
  </si>
  <si>
    <t>Plazierungszug 5./6.</t>
  </si>
  <si>
    <t>Turnier:</t>
  </si>
  <si>
    <t>Turnierleiter:</t>
  </si>
  <si>
    <t>Datum:</t>
  </si>
  <si>
    <t>Gewichtsklasse:</t>
  </si>
  <si>
    <t>Zeit:</t>
  </si>
  <si>
    <t>6-Turnier</t>
  </si>
  <si>
    <t>Prüfung</t>
  </si>
  <si>
    <t>Kontrollsumme = 45</t>
  </si>
  <si>
    <t xml:space="preserve">Pokal-Sponsor: </t>
  </si>
  <si>
    <t>Besten Dank fürs mitmachen.</t>
  </si>
  <si>
    <t>Rangliste</t>
  </si>
  <si>
    <t>1.</t>
  </si>
  <si>
    <t>2.</t>
  </si>
  <si>
    <t>3.</t>
  </si>
  <si>
    <t>4.</t>
  </si>
  <si>
    <t>5.</t>
  </si>
  <si>
    <t>6.</t>
  </si>
  <si>
    <t>Rangliste Final</t>
  </si>
  <si>
    <t>Rangliste Vorrunde</t>
  </si>
  <si>
    <t xml:space="preserve">Turnier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</si>
</sst>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"/>
    <numFmt numFmtId="165" formatCode="hh:mm:ss;@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u/>
      <sz val="20"/>
      <name val="Arial"/>
      <family val="2"/>
    </font>
    <font>
      <sz val="16"/>
      <name val="Arial"/>
      <family val="2"/>
    </font>
    <font>
      <sz val="10"/>
      <color rgb="FFFF0000"/>
      <name val="Arial"/>
      <family val="2"/>
    </font>
    <font>
      <b/>
      <sz val="18"/>
      <color rgb="FFFF0000"/>
      <name val="Times New Roman"/>
      <family val="1"/>
    </font>
    <font>
      <b/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0">
    <xf numFmtId="0" fontId="0" fillId="0" borderId="0" xfId="0"/>
    <xf numFmtId="0" fontId="1" fillId="0" borderId="2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/>
    <xf numFmtId="0" fontId="1" fillId="0" borderId="4" xfId="0" applyFont="1" applyBorder="1" applyAlignment="1"/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1" borderId="10" xfId="0" applyFill="1" applyBorder="1" applyAlignment="1">
      <alignment horizontal="center"/>
    </xf>
    <xf numFmtId="0" fontId="1" fillId="1" borderId="10" xfId="0" applyFont="1" applyFill="1" applyBorder="1" applyAlignment="1">
      <alignment horizontal="center"/>
    </xf>
    <xf numFmtId="0" fontId="1" fillId="1" borderId="11" xfId="0" applyFont="1" applyFill="1" applyBorder="1" applyAlignment="1">
      <alignment horizontal="center"/>
    </xf>
    <xf numFmtId="0" fontId="1" fillId="1" borderId="2" xfId="0" applyFont="1" applyFill="1" applyBorder="1" applyAlignment="1">
      <alignment horizontal="center"/>
    </xf>
    <xf numFmtId="0" fontId="1" fillId="1" borderId="13" xfId="0" applyFont="1" applyFill="1" applyBorder="1" applyAlignment="1">
      <alignment horizontal="center"/>
    </xf>
    <xf numFmtId="0" fontId="1" fillId="1" borderId="12" xfId="0" applyFont="1" applyFill="1" applyBorder="1" applyAlignment="1"/>
    <xf numFmtId="0" fontId="0" fillId="1" borderId="14" xfId="0" applyFill="1" applyBorder="1" applyAlignment="1">
      <alignment horizontal="center"/>
    </xf>
    <xf numFmtId="0" fontId="1" fillId="1" borderId="15" xfId="0" applyFont="1" applyFill="1" applyBorder="1" applyAlignment="1">
      <alignment horizontal="center"/>
    </xf>
    <xf numFmtId="0" fontId="1" fillId="1" borderId="3" xfId="0" applyFont="1" applyFill="1" applyBorder="1" applyAlignment="1">
      <alignment horizontal="center"/>
    </xf>
    <xf numFmtId="0" fontId="0" fillId="1" borderId="4" xfId="0" applyFill="1" applyBorder="1" applyAlignment="1">
      <alignment horizontal="center"/>
    </xf>
    <xf numFmtId="0" fontId="1" fillId="1" borderId="4" xfId="0" applyFont="1" applyFill="1" applyBorder="1" applyAlignment="1"/>
    <xf numFmtId="0" fontId="1" fillId="1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1" borderId="16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" borderId="2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/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1"/>
    <xf numFmtId="0" fontId="6" fillId="0" borderId="0" xfId="1" applyFont="1" applyAlignment="1">
      <alignment horizontal="left"/>
    </xf>
    <xf numFmtId="49" fontId="7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left"/>
    </xf>
    <xf numFmtId="0" fontId="3" fillId="0" borderId="0" xfId="1" applyAlignment="1">
      <alignment horizontal="center"/>
    </xf>
    <xf numFmtId="0" fontId="1" fillId="0" borderId="4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0" fillId="0" borderId="17" xfId="0" applyBorder="1" applyAlignment="1">
      <alignment horizontal="left"/>
    </xf>
    <xf numFmtId="0" fontId="0" fillId="0" borderId="0" xfId="0" applyProtection="1"/>
    <xf numFmtId="0" fontId="3" fillId="0" borderId="0" xfId="1" applyProtection="1">
      <protection locked="0"/>
    </xf>
    <xf numFmtId="0" fontId="3" fillId="0" borderId="0" xfId="1" applyAlignment="1" applyProtection="1">
      <alignment horizontal="center"/>
      <protection locked="0"/>
    </xf>
    <xf numFmtId="0" fontId="8" fillId="0" borderId="0" xfId="1" applyFont="1" applyProtection="1"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horizontal="left" vertical="center" indent="11"/>
      <protection locked="0"/>
    </xf>
    <xf numFmtId="164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1" borderId="12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1" borderId="4" xfId="0" applyFill="1" applyBorder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left" indent="1"/>
      <protection locked="0"/>
    </xf>
    <xf numFmtId="0" fontId="1" fillId="0" borderId="30" xfId="0" applyFont="1" applyBorder="1" applyAlignment="1" applyProtection="1">
      <protection locked="0"/>
    </xf>
    <xf numFmtId="0" fontId="1" fillId="0" borderId="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1" borderId="19" xfId="0" applyFill="1" applyBorder="1" applyAlignment="1">
      <alignment horizontal="center"/>
    </xf>
    <xf numFmtId="0" fontId="0" fillId="1" borderId="20" xfId="0" applyFill="1" applyBorder="1" applyAlignment="1">
      <alignment horizontal="center"/>
    </xf>
    <xf numFmtId="0" fontId="0" fillId="1" borderId="21" xfId="0" applyFill="1" applyBorder="1" applyAlignment="1">
      <alignment horizontal="center"/>
    </xf>
    <xf numFmtId="0" fontId="0" fillId="1" borderId="25" xfId="0" applyFill="1" applyBorder="1" applyAlignment="1">
      <alignment horizontal="center"/>
    </xf>
    <xf numFmtId="0" fontId="0" fillId="1" borderId="26" xfId="0" applyFill="1" applyBorder="1" applyAlignment="1">
      <alignment horizontal="center"/>
    </xf>
    <xf numFmtId="0" fontId="0" fillId="1" borderId="27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1" borderId="25" xfId="0" applyFill="1" applyBorder="1" applyAlignment="1"/>
    <xf numFmtId="0" fontId="0" fillId="1" borderId="26" xfId="0" applyFill="1" applyBorder="1" applyAlignment="1"/>
    <xf numFmtId="0" fontId="0" fillId="1" borderId="27" xfId="0" applyFill="1" applyBorder="1" applyAlignment="1"/>
    <xf numFmtId="0" fontId="0" fillId="1" borderId="25" xfId="0" applyFill="1" applyBorder="1" applyAlignment="1">
      <alignment horizontal="left"/>
    </xf>
    <xf numFmtId="0" fontId="0" fillId="1" borderId="26" xfId="0" applyFill="1" applyBorder="1" applyAlignment="1">
      <alignment horizontal="left"/>
    </xf>
    <xf numFmtId="0" fontId="0" fillId="1" borderId="27" xfId="0" applyFill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0" xfId="0" applyBorder="1" applyAlignment="1" applyProtection="1">
      <protection locked="0"/>
    </xf>
    <xf numFmtId="0" fontId="0" fillId="1" borderId="19" xfId="0" applyFill="1" applyBorder="1" applyAlignment="1"/>
    <xf numFmtId="0" fontId="0" fillId="1" borderId="20" xfId="0" applyFill="1" applyBorder="1" applyAlignment="1"/>
    <xf numFmtId="0" fontId="0" fillId="1" borderId="21" xfId="0" applyFill="1" applyBorder="1" applyAlignment="1"/>
    <xf numFmtId="0" fontId="0" fillId="0" borderId="2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3" fillId="1" borderId="19" xfId="0" applyFont="1" applyFill="1" applyBorder="1" applyAlignment="1" applyProtection="1">
      <protection locked="0"/>
    </xf>
    <xf numFmtId="0" fontId="0" fillId="1" borderId="20" xfId="0" applyFill="1" applyBorder="1" applyAlignment="1" applyProtection="1">
      <protection locked="0"/>
    </xf>
    <xf numFmtId="0" fontId="3" fillId="0" borderId="25" xfId="0" applyFont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3" borderId="2" xfId="0" applyFill="1" applyBorder="1" applyAlignment="1">
      <alignment horizontal="center"/>
    </xf>
    <xf numFmtId="0" fontId="0" fillId="1" borderId="19" xfId="0" applyFill="1" applyBorder="1" applyAlignment="1">
      <alignment horizontal="left"/>
    </xf>
    <xf numFmtId="0" fontId="0" fillId="1" borderId="20" xfId="0" applyFill="1" applyBorder="1" applyAlignment="1">
      <alignment horizontal="left"/>
    </xf>
    <xf numFmtId="0" fontId="0" fillId="1" borderId="21" xfId="0" applyFill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1" fillId="1" borderId="10" xfId="0" applyFont="1" applyFill="1" applyBorder="1" applyAlignment="1">
      <alignment horizontal="center"/>
    </xf>
    <xf numFmtId="0" fontId="1" fillId="1" borderId="10" xfId="0" applyFont="1" applyFill="1" applyBorder="1" applyAlignment="1" applyProtection="1">
      <alignment horizontal="center"/>
      <protection locked="0"/>
    </xf>
    <xf numFmtId="0" fontId="1" fillId="1" borderId="16" xfId="0" applyFont="1" applyFill="1" applyBorder="1" applyAlignment="1" applyProtection="1">
      <alignment horizontal="center"/>
      <protection locked="0"/>
    </xf>
    <xf numFmtId="0" fontId="1" fillId="1" borderId="11" xfId="0" applyFont="1" applyFill="1" applyBorder="1" applyAlignment="1" applyProtection="1">
      <alignment horizontal="center"/>
      <protection locked="0"/>
    </xf>
    <xf numFmtId="0" fontId="0" fillId="1" borderId="12" xfId="0" applyFill="1" applyBorder="1" applyAlignment="1">
      <alignment horizontal="center"/>
    </xf>
    <xf numFmtId="0" fontId="1" fillId="1" borderId="28" xfId="0" applyFont="1" applyFill="1" applyBorder="1" applyAlignment="1">
      <alignment horizontal="center"/>
    </xf>
    <xf numFmtId="0" fontId="1" fillId="1" borderId="2" xfId="0" applyFont="1" applyFill="1" applyBorder="1" applyAlignment="1">
      <alignment horizontal="center"/>
    </xf>
    <xf numFmtId="0" fontId="1" fillId="1" borderId="2" xfId="0" applyFont="1" applyFill="1" applyBorder="1" applyAlignment="1" applyProtection="1">
      <alignment horizontal="center"/>
      <protection locked="0"/>
    </xf>
    <xf numFmtId="0" fontId="1" fillId="1" borderId="25" xfId="0" applyFont="1" applyFill="1" applyBorder="1" applyAlignment="1" applyProtection="1">
      <alignment horizontal="center"/>
      <protection locked="0"/>
    </xf>
    <xf numFmtId="0" fontId="1" fillId="1" borderId="29" xfId="0" applyFont="1" applyFill="1" applyBorder="1" applyAlignment="1" applyProtection="1">
      <alignment horizontal="center"/>
      <protection locked="0"/>
    </xf>
    <xf numFmtId="0" fontId="3" fillId="1" borderId="25" xfId="0" applyFont="1" applyFill="1" applyBorder="1" applyAlignment="1" applyProtection="1">
      <protection locked="0"/>
    </xf>
    <xf numFmtId="0" fontId="0" fillId="1" borderId="26" xfId="0" applyFill="1" applyBorder="1" applyAlignment="1" applyProtection="1">
      <protection locked="0"/>
    </xf>
    <xf numFmtId="0" fontId="0" fillId="3" borderId="25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1" borderId="2" xfId="0" applyFill="1" applyBorder="1" applyAlignment="1">
      <alignment horizontal="center"/>
    </xf>
    <xf numFmtId="0" fontId="0" fillId="0" borderId="0" xfId="0" applyAlignment="1">
      <alignment horizontal="center" textRotation="90"/>
    </xf>
    <xf numFmtId="0" fontId="0" fillId="0" borderId="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1" borderId="6" xfId="0" applyFill="1" applyBorder="1" applyAlignment="1">
      <alignment horizontal="left"/>
    </xf>
    <xf numFmtId="0" fontId="0" fillId="1" borderId="17" xfId="0" applyFill="1" applyBorder="1" applyAlignment="1">
      <alignment horizontal="left"/>
    </xf>
    <xf numFmtId="0" fontId="0" fillId="1" borderId="18" xfId="0" applyFill="1" applyBorder="1" applyAlignment="1">
      <alignment horizontal="left"/>
    </xf>
    <xf numFmtId="0" fontId="1" fillId="0" borderId="6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6" xfId="0" applyBorder="1" applyAlignment="1">
      <alignment horizontal="center"/>
    </xf>
    <xf numFmtId="0" fontId="0" fillId="1" borderId="6" xfId="0" applyFill="1" applyBorder="1" applyAlignment="1"/>
    <xf numFmtId="0" fontId="0" fillId="1" borderId="17" xfId="0" applyFill="1" applyBorder="1" applyAlignment="1"/>
    <xf numFmtId="0" fontId="0" fillId="1" borderId="18" xfId="0" applyFill="1" applyBorder="1" applyAlignment="1"/>
    <xf numFmtId="0" fontId="0" fillId="1" borderId="6" xfId="0" applyFill="1" applyBorder="1" applyAlignment="1">
      <alignment horizontal="center"/>
    </xf>
    <xf numFmtId="0" fontId="0" fillId="1" borderId="17" xfId="0" applyFill="1" applyBorder="1" applyAlignment="1">
      <alignment horizontal="center"/>
    </xf>
    <xf numFmtId="0" fontId="0" fillId="1" borderId="18" xfId="0" applyFill="1" applyBorder="1" applyAlignment="1">
      <alignment horizontal="center"/>
    </xf>
    <xf numFmtId="0" fontId="0" fillId="1" borderId="19" xfId="0" applyFill="1" applyBorder="1" applyAlignment="1" applyProtection="1"/>
    <xf numFmtId="0" fontId="0" fillId="1" borderId="20" xfId="0" applyFill="1" applyBorder="1" applyAlignment="1" applyProtection="1"/>
    <xf numFmtId="0" fontId="0" fillId="1" borderId="21" xfId="0" applyFill="1" applyBorder="1" applyAlignment="1" applyProtection="1"/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O46"/>
  <sheetViews>
    <sheetView tabSelected="1" view="pageLayout" zoomScaleNormal="120" zoomScaleSheetLayoutView="110" workbookViewId="0">
      <selection activeCell="R19" sqref="R19:AC19"/>
    </sheetView>
  </sheetViews>
  <sheetFormatPr baseColWidth="10" defaultColWidth="3.28515625" defaultRowHeight="12.75" x14ac:dyDescent="0.2"/>
  <cols>
    <col min="1" max="14" width="3.28515625" customWidth="1"/>
    <col min="15" max="15" width="1.7109375" customWidth="1"/>
    <col min="16" max="16" width="1.5703125" customWidth="1"/>
    <col min="17" max="18" width="3.28515625" customWidth="1"/>
    <col min="19" max="20" width="1.7109375" customWidth="1"/>
    <col min="21" max="22" width="3.28515625" customWidth="1"/>
    <col min="23" max="24" width="1.7109375" customWidth="1"/>
    <col min="25" max="26" width="3.28515625" customWidth="1"/>
    <col min="27" max="28" width="1.7109375" customWidth="1"/>
    <col min="29" max="34" width="3.28515625" customWidth="1"/>
    <col min="35" max="35" width="19.7109375" style="71" customWidth="1"/>
    <col min="36" max="36" width="9.7109375" customWidth="1"/>
  </cols>
  <sheetData>
    <row r="1" spans="1:36" ht="20.25" x14ac:dyDescent="0.3">
      <c r="H1" s="44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12"/>
      <c r="AJ1" s="146" t="s">
        <v>21</v>
      </c>
    </row>
    <row r="2" spans="1:36" ht="17.100000000000001" customHeight="1" x14ac:dyDescent="0.2">
      <c r="A2" t="s">
        <v>15</v>
      </c>
      <c r="C2" s="79"/>
      <c r="D2" s="79"/>
      <c r="E2" s="79"/>
      <c r="F2" s="79"/>
      <c r="G2" s="79"/>
      <c r="H2" s="79"/>
      <c r="I2" s="79"/>
      <c r="J2" s="79"/>
      <c r="L2" t="s">
        <v>17</v>
      </c>
      <c r="N2" s="80"/>
      <c r="O2" s="108"/>
      <c r="P2" s="108"/>
      <c r="Q2" s="108"/>
      <c r="R2" s="108"/>
      <c r="S2" s="108"/>
      <c r="T2" s="108"/>
      <c r="V2" t="s">
        <v>18</v>
      </c>
      <c r="AB2" s="80"/>
      <c r="AC2" s="80"/>
      <c r="AD2" s="80"/>
      <c r="AE2" s="80"/>
      <c r="AF2" s="80"/>
      <c r="AG2" s="80"/>
      <c r="AH2" s="80"/>
      <c r="AJ2" s="146"/>
    </row>
    <row r="3" spans="1:36" ht="17.100000000000001" customHeight="1" x14ac:dyDescent="0.2">
      <c r="A3" t="s">
        <v>16</v>
      </c>
      <c r="F3" s="80"/>
      <c r="G3" s="80"/>
      <c r="H3" s="80"/>
      <c r="I3" s="80"/>
      <c r="J3" s="80"/>
      <c r="K3" s="80"/>
      <c r="L3" s="80"/>
      <c r="M3" s="80"/>
      <c r="AJ3" s="146"/>
    </row>
    <row r="4" spans="1:36" ht="11.1" customHeight="1" thickBot="1" x14ac:dyDescent="0.25">
      <c r="AD4" s="2" t="s">
        <v>20</v>
      </c>
      <c r="AJ4" s="146"/>
    </row>
    <row r="5" spans="1:36" ht="14.1" customHeight="1" thickBot="1" x14ac:dyDescent="0.25">
      <c r="A5" s="6" t="s">
        <v>0</v>
      </c>
      <c r="B5" s="9">
        <v>1</v>
      </c>
      <c r="C5" s="9">
        <v>2</v>
      </c>
      <c r="D5" s="37">
        <v>3</v>
      </c>
      <c r="E5" s="13"/>
      <c r="F5" s="81" t="s">
        <v>1</v>
      </c>
      <c r="G5" s="85"/>
      <c r="H5" s="85"/>
      <c r="I5" s="85"/>
      <c r="J5" s="85"/>
      <c r="K5" s="85"/>
      <c r="L5" s="85"/>
      <c r="M5" s="85"/>
      <c r="N5" s="83"/>
      <c r="O5" s="81" t="s">
        <v>2</v>
      </c>
      <c r="P5" s="85"/>
      <c r="Q5" s="83"/>
      <c r="R5" s="81" t="s">
        <v>1</v>
      </c>
      <c r="S5" s="85"/>
      <c r="T5" s="85"/>
      <c r="U5" s="85"/>
      <c r="V5" s="85"/>
      <c r="W5" s="85"/>
      <c r="X5" s="85"/>
      <c r="Y5" s="85"/>
      <c r="Z5" s="85"/>
      <c r="AA5" s="85"/>
      <c r="AB5" s="85"/>
      <c r="AC5" s="83"/>
      <c r="AD5" s="7"/>
      <c r="AE5" s="9">
        <v>1</v>
      </c>
      <c r="AF5" s="9">
        <v>2</v>
      </c>
      <c r="AG5" s="37">
        <v>3</v>
      </c>
      <c r="AH5" s="8" t="s">
        <v>0</v>
      </c>
      <c r="AI5" s="71" t="s">
        <v>19</v>
      </c>
    </row>
    <row r="6" spans="1:36" ht="14.1" customHeight="1" x14ac:dyDescent="0.2">
      <c r="A6" s="17" t="str">
        <f>IF(B6="","",IF(C6="",B6,IF(B6+C6=2,3,IF(D6="",B6+C6,B6+C6+D6))))</f>
        <v/>
      </c>
      <c r="B6" s="46"/>
      <c r="C6" s="46"/>
      <c r="D6" s="46"/>
      <c r="E6" s="26" t="s">
        <v>3</v>
      </c>
      <c r="F6" s="109" t="str">
        <f>IF(C24="","",C24)</f>
        <v/>
      </c>
      <c r="G6" s="110"/>
      <c r="H6" s="110"/>
      <c r="I6" s="110"/>
      <c r="J6" s="110"/>
      <c r="K6" s="110"/>
      <c r="L6" s="110"/>
      <c r="M6" s="110"/>
      <c r="N6" s="111"/>
      <c r="O6" s="86">
        <v>1</v>
      </c>
      <c r="P6" s="87"/>
      <c r="Q6" s="88"/>
      <c r="R6" s="119" t="str">
        <f>IF(C25="","",C25)</f>
        <v/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1"/>
      <c r="AD6" s="26" t="s">
        <v>4</v>
      </c>
      <c r="AE6" s="25" t="str">
        <f>IF(B6=1,"0",IF(B6="","","1"))</f>
        <v/>
      </c>
      <c r="AF6" s="25" t="str">
        <f>IF(C6=1,"0",IF(C6="","","1"))</f>
        <v/>
      </c>
      <c r="AG6" s="38" t="str">
        <f>IF(D6=1,"0",IF(D6="","","1"))</f>
        <v/>
      </c>
      <c r="AH6" s="27" t="str">
        <f>IF(AE6="","",IF(AF6="",AE6,IF(AE6+AF6=2,3,IF(AG6="",AE6+AF6,AE6+AF6+AG6))))</f>
        <v/>
      </c>
      <c r="AI6" s="72"/>
      <c r="AJ6" t="str">
        <f>IF(A6="","",IF(AND(A6=1,AF6=1)+OR(C6="")+AND(A6+AH6&gt;3)+OR(A6+AH6=2),"nicht i.o.","i.o."))</f>
        <v/>
      </c>
    </row>
    <row r="7" spans="1:36" ht="14.1" customHeight="1" x14ac:dyDescent="0.2">
      <c r="A7" s="39" t="str">
        <f t="shared" ref="A7:A19" si="0">IF(B7="","",IF(C7="",B7,IF(B7+C7=2,3,IF(D7="",B7+C7,B7+C7+D7))))</f>
        <v/>
      </c>
      <c r="B7" s="47"/>
      <c r="C7" s="47"/>
      <c r="D7" s="47"/>
      <c r="E7" s="1" t="s">
        <v>5</v>
      </c>
      <c r="F7" s="96" t="str">
        <f>IF(C26="","",C26)</f>
        <v/>
      </c>
      <c r="G7" s="97"/>
      <c r="H7" s="97"/>
      <c r="I7" s="97"/>
      <c r="J7" s="97"/>
      <c r="K7" s="97"/>
      <c r="L7" s="97"/>
      <c r="M7" s="97"/>
      <c r="N7" s="98"/>
      <c r="O7" s="92">
        <v>2</v>
      </c>
      <c r="P7" s="93"/>
      <c r="Q7" s="94"/>
      <c r="R7" s="105" t="str">
        <f>IF(C27="","",C27)</f>
        <v/>
      </c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7"/>
      <c r="AD7" s="1" t="s">
        <v>6</v>
      </c>
      <c r="AE7" s="40" t="str">
        <f t="shared" ref="AE7:AE20" si="1">IF(B7=1,"0",IF(B7="","","1"))</f>
        <v/>
      </c>
      <c r="AF7" s="40" t="str">
        <f t="shared" ref="AF7:AF20" si="2">IF(C7=1,"0",IF(C7="","","1"))</f>
        <v/>
      </c>
      <c r="AG7" s="41" t="str">
        <f t="shared" ref="AG7:AG20" si="3">IF(D7=1,"0",IF(D7="","","1"))</f>
        <v/>
      </c>
      <c r="AH7" s="42" t="str">
        <f t="shared" ref="AH7:AH20" si="4">IF(AE7="","",IF(AF7="",AE7,IF(AE7+AF7=2,3,IF(AG7="",AE7+AF7,AE7+AF7+AG7))))</f>
        <v/>
      </c>
      <c r="AI7" s="78"/>
      <c r="AJ7" t="str">
        <f t="shared" ref="AJ7:AJ20" si="5">IF(A7="","",IF(AND(A7=1,AF7=1)+OR(C7="")+AND(A7+AH7&gt;3)+OR(A7+AH7=2),"nicht i.o.","i.o."))</f>
        <v/>
      </c>
    </row>
    <row r="8" spans="1:36" ht="14.1" customHeight="1" x14ac:dyDescent="0.2">
      <c r="A8" s="17" t="str">
        <f t="shared" si="0"/>
        <v/>
      </c>
      <c r="B8" s="46"/>
      <c r="C8" s="46"/>
      <c r="D8" s="46"/>
      <c r="E8" s="28" t="s">
        <v>7</v>
      </c>
      <c r="F8" s="99" t="str">
        <f>IF(C28="","",C28)</f>
        <v/>
      </c>
      <c r="G8" s="100"/>
      <c r="H8" s="100"/>
      <c r="I8" s="100"/>
      <c r="J8" s="100"/>
      <c r="K8" s="100"/>
      <c r="L8" s="100"/>
      <c r="M8" s="100"/>
      <c r="N8" s="101"/>
      <c r="O8" s="89">
        <v>3</v>
      </c>
      <c r="P8" s="90"/>
      <c r="Q8" s="91"/>
      <c r="R8" s="102" t="str">
        <f>IF(C29="","",C29)</f>
        <v/>
      </c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4"/>
      <c r="AD8" s="28" t="s">
        <v>8</v>
      </c>
      <c r="AE8" s="25" t="str">
        <f t="shared" si="1"/>
        <v/>
      </c>
      <c r="AF8" s="25" t="str">
        <f t="shared" si="2"/>
        <v/>
      </c>
      <c r="AG8" s="38" t="str">
        <f t="shared" si="3"/>
        <v/>
      </c>
      <c r="AH8" s="27" t="str">
        <f t="shared" si="4"/>
        <v/>
      </c>
      <c r="AI8" s="72"/>
      <c r="AJ8" t="str">
        <f t="shared" si="5"/>
        <v/>
      </c>
    </row>
    <row r="9" spans="1:36" ht="14.1" customHeight="1" x14ac:dyDescent="0.2">
      <c r="A9" s="39" t="str">
        <f t="shared" si="0"/>
        <v/>
      </c>
      <c r="B9" s="47"/>
      <c r="C9" s="47"/>
      <c r="D9" s="47"/>
      <c r="E9" s="1" t="s">
        <v>4</v>
      </c>
      <c r="F9" s="96" t="str">
        <f>IF(C25="","",C25)</f>
        <v/>
      </c>
      <c r="G9" s="97"/>
      <c r="H9" s="97"/>
      <c r="I9" s="97"/>
      <c r="J9" s="97"/>
      <c r="K9" s="97"/>
      <c r="L9" s="97"/>
      <c r="M9" s="97"/>
      <c r="N9" s="98"/>
      <c r="O9" s="92">
        <v>4</v>
      </c>
      <c r="P9" s="93"/>
      <c r="Q9" s="94"/>
      <c r="R9" s="105" t="str">
        <f>IF(C27="","",C27)</f>
        <v/>
      </c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7"/>
      <c r="AD9" s="1" t="s">
        <v>6</v>
      </c>
      <c r="AE9" s="40" t="str">
        <f t="shared" si="1"/>
        <v/>
      </c>
      <c r="AF9" s="40" t="str">
        <f t="shared" si="2"/>
        <v/>
      </c>
      <c r="AG9" s="41" t="str">
        <f t="shared" si="3"/>
        <v/>
      </c>
      <c r="AH9" s="42" t="str">
        <f t="shared" si="4"/>
        <v/>
      </c>
      <c r="AI9" s="72"/>
      <c r="AJ9" t="str">
        <f t="shared" si="5"/>
        <v/>
      </c>
    </row>
    <row r="10" spans="1:36" ht="14.1" customHeight="1" x14ac:dyDescent="0.2">
      <c r="A10" s="17" t="str">
        <f t="shared" si="0"/>
        <v/>
      </c>
      <c r="B10" s="46"/>
      <c r="C10" s="46"/>
      <c r="D10" s="46"/>
      <c r="E10" s="28" t="s">
        <v>3</v>
      </c>
      <c r="F10" s="99" t="str">
        <f>IF(C24="","",C24)</f>
        <v/>
      </c>
      <c r="G10" s="100"/>
      <c r="H10" s="100"/>
      <c r="I10" s="100"/>
      <c r="J10" s="100"/>
      <c r="K10" s="100"/>
      <c r="L10" s="100"/>
      <c r="M10" s="100"/>
      <c r="N10" s="101"/>
      <c r="O10" s="89">
        <v>5</v>
      </c>
      <c r="P10" s="90"/>
      <c r="Q10" s="91"/>
      <c r="R10" s="102" t="str">
        <f>IF(C29="","",C29)</f>
        <v/>
      </c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  <c r="AD10" s="28" t="s">
        <v>8</v>
      </c>
      <c r="AE10" s="25" t="str">
        <f t="shared" si="1"/>
        <v/>
      </c>
      <c r="AF10" s="25" t="str">
        <f t="shared" si="2"/>
        <v/>
      </c>
      <c r="AG10" s="38" t="str">
        <f t="shared" si="3"/>
        <v/>
      </c>
      <c r="AH10" s="27" t="str">
        <f t="shared" si="4"/>
        <v/>
      </c>
      <c r="AI10" s="72"/>
      <c r="AJ10" t="str">
        <f t="shared" si="5"/>
        <v/>
      </c>
    </row>
    <row r="11" spans="1:36" ht="14.1" customHeight="1" x14ac:dyDescent="0.2">
      <c r="A11" s="39" t="str">
        <f t="shared" si="0"/>
        <v/>
      </c>
      <c r="B11" s="47"/>
      <c r="C11" s="47"/>
      <c r="D11" s="47"/>
      <c r="E11" s="1" t="s">
        <v>5</v>
      </c>
      <c r="F11" s="96" t="str">
        <f>IF(C26="","",C26)</f>
        <v/>
      </c>
      <c r="G11" s="97"/>
      <c r="H11" s="97"/>
      <c r="I11" s="97"/>
      <c r="J11" s="97"/>
      <c r="K11" s="97"/>
      <c r="L11" s="97"/>
      <c r="M11" s="97"/>
      <c r="N11" s="98"/>
      <c r="O11" s="92">
        <v>6</v>
      </c>
      <c r="P11" s="93"/>
      <c r="Q11" s="94"/>
      <c r="R11" s="105" t="str">
        <f>IF(C28="","",C28)</f>
        <v/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  <c r="AD11" s="1" t="s">
        <v>7</v>
      </c>
      <c r="AE11" s="40" t="str">
        <f t="shared" si="1"/>
        <v/>
      </c>
      <c r="AF11" s="40" t="str">
        <f t="shared" si="2"/>
        <v/>
      </c>
      <c r="AG11" s="41" t="str">
        <f t="shared" si="3"/>
        <v/>
      </c>
      <c r="AH11" s="42" t="str">
        <f t="shared" si="4"/>
        <v/>
      </c>
      <c r="AI11" s="72"/>
      <c r="AJ11" t="str">
        <f t="shared" si="5"/>
        <v/>
      </c>
    </row>
    <row r="12" spans="1:36" ht="14.1" customHeight="1" x14ac:dyDescent="0.2">
      <c r="A12" s="17" t="str">
        <f t="shared" si="0"/>
        <v/>
      </c>
      <c r="B12" s="46"/>
      <c r="C12" s="46"/>
      <c r="D12" s="46"/>
      <c r="E12" s="28" t="s">
        <v>3</v>
      </c>
      <c r="F12" s="99" t="str">
        <f>IF(C24="","",C24)</f>
        <v/>
      </c>
      <c r="G12" s="100"/>
      <c r="H12" s="100"/>
      <c r="I12" s="100"/>
      <c r="J12" s="100"/>
      <c r="K12" s="100"/>
      <c r="L12" s="100"/>
      <c r="M12" s="100"/>
      <c r="N12" s="101"/>
      <c r="O12" s="89">
        <v>7</v>
      </c>
      <c r="P12" s="90"/>
      <c r="Q12" s="91"/>
      <c r="R12" s="102" t="str">
        <f>IF(C27="","",C27)</f>
        <v/>
      </c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28" t="s">
        <v>6</v>
      </c>
      <c r="AE12" s="25" t="str">
        <f t="shared" si="1"/>
        <v/>
      </c>
      <c r="AF12" s="25" t="str">
        <f t="shared" si="2"/>
        <v/>
      </c>
      <c r="AG12" s="38" t="str">
        <f t="shared" si="3"/>
        <v/>
      </c>
      <c r="AH12" s="27" t="str">
        <f t="shared" si="4"/>
        <v/>
      </c>
      <c r="AI12" s="72"/>
      <c r="AJ12" t="str">
        <f t="shared" si="5"/>
        <v/>
      </c>
    </row>
    <row r="13" spans="1:36" ht="14.1" customHeight="1" x14ac:dyDescent="0.2">
      <c r="A13" s="39" t="str">
        <f t="shared" si="0"/>
        <v/>
      </c>
      <c r="B13" s="47"/>
      <c r="C13" s="47"/>
      <c r="D13" s="47"/>
      <c r="E13" s="1" t="s">
        <v>4</v>
      </c>
      <c r="F13" s="96" t="str">
        <f>IF(C25="","",C25)</f>
        <v/>
      </c>
      <c r="G13" s="97"/>
      <c r="H13" s="97"/>
      <c r="I13" s="97"/>
      <c r="J13" s="97"/>
      <c r="K13" s="97"/>
      <c r="L13" s="97"/>
      <c r="M13" s="97"/>
      <c r="N13" s="98"/>
      <c r="O13" s="92">
        <v>8</v>
      </c>
      <c r="P13" s="93"/>
      <c r="Q13" s="94"/>
      <c r="R13" s="105" t="str">
        <f>IF(C28="","",C28)</f>
        <v/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7"/>
      <c r="AD13" s="1" t="s">
        <v>7</v>
      </c>
      <c r="AE13" s="40" t="str">
        <f t="shared" si="1"/>
        <v/>
      </c>
      <c r="AF13" s="40" t="str">
        <f t="shared" si="2"/>
        <v/>
      </c>
      <c r="AG13" s="41" t="str">
        <f t="shared" si="3"/>
        <v/>
      </c>
      <c r="AH13" s="42" t="str">
        <f t="shared" si="4"/>
        <v/>
      </c>
      <c r="AI13" s="72"/>
      <c r="AJ13" t="str">
        <f t="shared" si="5"/>
        <v/>
      </c>
    </row>
    <row r="14" spans="1:36" ht="14.1" customHeight="1" x14ac:dyDescent="0.2">
      <c r="A14" s="17" t="str">
        <f t="shared" si="0"/>
        <v/>
      </c>
      <c r="B14" s="46"/>
      <c r="C14" s="46"/>
      <c r="D14" s="46"/>
      <c r="E14" s="28" t="s">
        <v>5</v>
      </c>
      <c r="F14" s="99" t="str">
        <f>IF(C26="","",C26)</f>
        <v/>
      </c>
      <c r="G14" s="100"/>
      <c r="H14" s="100"/>
      <c r="I14" s="100"/>
      <c r="J14" s="100"/>
      <c r="K14" s="100"/>
      <c r="L14" s="100"/>
      <c r="M14" s="100"/>
      <c r="N14" s="101"/>
      <c r="O14" s="89">
        <v>9</v>
      </c>
      <c r="P14" s="90"/>
      <c r="Q14" s="91"/>
      <c r="R14" s="102" t="str">
        <f>IF(C29="","",C29)</f>
        <v/>
      </c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28" t="s">
        <v>8</v>
      </c>
      <c r="AE14" s="25" t="str">
        <f t="shared" si="1"/>
        <v/>
      </c>
      <c r="AF14" s="25" t="str">
        <f t="shared" si="2"/>
        <v/>
      </c>
      <c r="AG14" s="38" t="str">
        <f t="shared" si="3"/>
        <v/>
      </c>
      <c r="AH14" s="27" t="str">
        <f t="shared" si="4"/>
        <v/>
      </c>
      <c r="AI14" s="72"/>
      <c r="AJ14" t="str">
        <f t="shared" si="5"/>
        <v/>
      </c>
    </row>
    <row r="15" spans="1:36" ht="14.1" customHeight="1" x14ac:dyDescent="0.2">
      <c r="A15" s="39" t="str">
        <f t="shared" si="0"/>
        <v/>
      </c>
      <c r="B15" s="47"/>
      <c r="C15" s="47"/>
      <c r="D15" s="47"/>
      <c r="E15" s="1" t="s">
        <v>6</v>
      </c>
      <c r="F15" s="96" t="str">
        <f>IF(C27="","",C27)</f>
        <v/>
      </c>
      <c r="G15" s="97"/>
      <c r="H15" s="97"/>
      <c r="I15" s="97"/>
      <c r="J15" s="97"/>
      <c r="K15" s="97"/>
      <c r="L15" s="97"/>
      <c r="M15" s="97"/>
      <c r="N15" s="98"/>
      <c r="O15" s="92">
        <v>10</v>
      </c>
      <c r="P15" s="93"/>
      <c r="Q15" s="94"/>
      <c r="R15" s="105" t="str">
        <f>IF(C28="","",C28)</f>
        <v/>
      </c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7"/>
      <c r="AD15" s="1" t="s">
        <v>7</v>
      </c>
      <c r="AE15" s="40" t="str">
        <f t="shared" si="1"/>
        <v/>
      </c>
      <c r="AF15" s="40" t="str">
        <f t="shared" si="2"/>
        <v/>
      </c>
      <c r="AG15" s="41" t="str">
        <f t="shared" si="3"/>
        <v/>
      </c>
      <c r="AH15" s="42" t="str">
        <f t="shared" si="4"/>
        <v/>
      </c>
      <c r="AI15" s="72"/>
      <c r="AJ15" t="str">
        <f t="shared" si="5"/>
        <v/>
      </c>
    </row>
    <row r="16" spans="1:36" ht="14.1" customHeight="1" x14ac:dyDescent="0.2">
      <c r="A16" s="17" t="str">
        <f t="shared" si="0"/>
        <v/>
      </c>
      <c r="B16" s="46"/>
      <c r="C16" s="46"/>
      <c r="D16" s="46"/>
      <c r="E16" s="28" t="s">
        <v>3</v>
      </c>
      <c r="F16" s="99" t="str">
        <f>IF(C24="","",C24)</f>
        <v/>
      </c>
      <c r="G16" s="100"/>
      <c r="H16" s="100"/>
      <c r="I16" s="100"/>
      <c r="J16" s="100"/>
      <c r="K16" s="100"/>
      <c r="L16" s="100"/>
      <c r="M16" s="100"/>
      <c r="N16" s="101"/>
      <c r="O16" s="89">
        <v>11</v>
      </c>
      <c r="P16" s="90"/>
      <c r="Q16" s="91"/>
      <c r="R16" s="102" t="str">
        <f>IF(C26="","",C26)</f>
        <v/>
      </c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28" t="s">
        <v>5</v>
      </c>
      <c r="AE16" s="25" t="str">
        <f t="shared" si="1"/>
        <v/>
      </c>
      <c r="AF16" s="25" t="str">
        <f t="shared" si="2"/>
        <v/>
      </c>
      <c r="AG16" s="38" t="str">
        <f t="shared" si="3"/>
        <v/>
      </c>
      <c r="AH16" s="27" t="str">
        <f t="shared" si="4"/>
        <v/>
      </c>
      <c r="AI16" s="72"/>
      <c r="AJ16" t="str">
        <f t="shared" si="5"/>
        <v/>
      </c>
    </row>
    <row r="17" spans="1:41" ht="14.1" customHeight="1" x14ac:dyDescent="0.2">
      <c r="A17" s="39" t="str">
        <f t="shared" si="0"/>
        <v/>
      </c>
      <c r="B17" s="47"/>
      <c r="C17" s="47"/>
      <c r="D17" s="47"/>
      <c r="E17" s="1" t="s">
        <v>4</v>
      </c>
      <c r="F17" s="96" t="str">
        <f>IF(C25="","",C25)</f>
        <v/>
      </c>
      <c r="G17" s="97"/>
      <c r="H17" s="97"/>
      <c r="I17" s="97"/>
      <c r="J17" s="97"/>
      <c r="K17" s="97"/>
      <c r="L17" s="97"/>
      <c r="M17" s="97"/>
      <c r="N17" s="98"/>
      <c r="O17" s="92">
        <v>12</v>
      </c>
      <c r="P17" s="93"/>
      <c r="Q17" s="94"/>
      <c r="R17" s="105" t="str">
        <f>IF(C29="","",C29)</f>
        <v/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7"/>
      <c r="AD17" s="1" t="s">
        <v>8</v>
      </c>
      <c r="AE17" s="40" t="str">
        <f t="shared" si="1"/>
        <v/>
      </c>
      <c r="AF17" s="40" t="str">
        <f t="shared" si="2"/>
        <v/>
      </c>
      <c r="AG17" s="41" t="str">
        <f t="shared" si="3"/>
        <v/>
      </c>
      <c r="AH17" s="42" t="str">
        <f t="shared" si="4"/>
        <v/>
      </c>
      <c r="AI17" s="72"/>
      <c r="AJ17" t="str">
        <f t="shared" si="5"/>
        <v/>
      </c>
    </row>
    <row r="18" spans="1:41" ht="14.1" customHeight="1" x14ac:dyDescent="0.2">
      <c r="A18" s="17" t="str">
        <f t="shared" si="0"/>
        <v/>
      </c>
      <c r="B18" s="46"/>
      <c r="C18" s="46"/>
      <c r="D18" s="46"/>
      <c r="E18" s="28" t="s">
        <v>3</v>
      </c>
      <c r="F18" s="99" t="str">
        <f>IF(C24="","",C24)</f>
        <v/>
      </c>
      <c r="G18" s="100"/>
      <c r="H18" s="100"/>
      <c r="I18" s="100"/>
      <c r="J18" s="100"/>
      <c r="K18" s="100"/>
      <c r="L18" s="100"/>
      <c r="M18" s="100"/>
      <c r="N18" s="101"/>
      <c r="O18" s="89">
        <v>13</v>
      </c>
      <c r="P18" s="90"/>
      <c r="Q18" s="91"/>
      <c r="R18" s="102" t="str">
        <f>IF(C28="","",C28)</f>
        <v/>
      </c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28" t="s">
        <v>7</v>
      </c>
      <c r="AE18" s="25" t="str">
        <f t="shared" si="1"/>
        <v/>
      </c>
      <c r="AF18" s="25" t="str">
        <f t="shared" si="2"/>
        <v/>
      </c>
      <c r="AG18" s="38" t="str">
        <f t="shared" si="3"/>
        <v/>
      </c>
      <c r="AH18" s="27" t="str">
        <f t="shared" si="4"/>
        <v/>
      </c>
      <c r="AI18" s="72"/>
      <c r="AJ18" t="str">
        <f t="shared" si="5"/>
        <v/>
      </c>
    </row>
    <row r="19" spans="1:41" ht="14.1" customHeight="1" x14ac:dyDescent="0.2">
      <c r="A19" s="39" t="str">
        <f t="shared" si="0"/>
        <v/>
      </c>
      <c r="B19" s="47"/>
      <c r="C19" s="47"/>
      <c r="D19" s="47"/>
      <c r="E19" s="1" t="s">
        <v>6</v>
      </c>
      <c r="F19" s="96" t="str">
        <f>IF(C27="","",C27)</f>
        <v/>
      </c>
      <c r="G19" s="97"/>
      <c r="H19" s="97"/>
      <c r="I19" s="97"/>
      <c r="J19" s="97"/>
      <c r="K19" s="97"/>
      <c r="L19" s="97"/>
      <c r="M19" s="97"/>
      <c r="N19" s="98"/>
      <c r="O19" s="92">
        <v>14</v>
      </c>
      <c r="P19" s="93"/>
      <c r="Q19" s="94"/>
      <c r="R19" s="105" t="str">
        <f>IF(C29="","",C29)</f>
        <v/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7"/>
      <c r="AD19" s="1" t="s">
        <v>8</v>
      </c>
      <c r="AE19" s="40" t="str">
        <f t="shared" si="1"/>
        <v/>
      </c>
      <c r="AF19" s="40" t="str">
        <f t="shared" si="2"/>
        <v/>
      </c>
      <c r="AG19" s="41" t="str">
        <f t="shared" si="3"/>
        <v/>
      </c>
      <c r="AH19" s="42" t="str">
        <f t="shared" si="4"/>
        <v/>
      </c>
      <c r="AI19" s="72"/>
      <c r="AJ19" t="str">
        <f t="shared" si="5"/>
        <v/>
      </c>
    </row>
    <row r="20" spans="1:41" ht="14.1" customHeight="1" thickBot="1" x14ac:dyDescent="0.25">
      <c r="A20" s="17" t="str">
        <f>IF(B20="","",IF(C20="",B20,IF(B20+C20=2,3,IF(D20="",B20+C20,B20+C20+D20))))</f>
        <v/>
      </c>
      <c r="B20" s="46"/>
      <c r="C20" s="46"/>
      <c r="D20" s="46"/>
      <c r="E20" s="43" t="s">
        <v>4</v>
      </c>
      <c r="F20" s="99" t="str">
        <f>IF(C25="","",C25)</f>
        <v/>
      </c>
      <c r="G20" s="100"/>
      <c r="H20" s="100"/>
      <c r="I20" s="100"/>
      <c r="J20" s="100"/>
      <c r="K20" s="100"/>
      <c r="L20" s="100"/>
      <c r="M20" s="100"/>
      <c r="N20" s="101"/>
      <c r="O20" s="89">
        <v>15</v>
      </c>
      <c r="P20" s="90"/>
      <c r="Q20" s="91"/>
      <c r="R20" s="102" t="str">
        <f>IF(C26="","",C26)</f>
        <v/>
      </c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43" t="s">
        <v>5</v>
      </c>
      <c r="AE20" s="25" t="str">
        <f t="shared" si="1"/>
        <v/>
      </c>
      <c r="AF20" s="25" t="str">
        <f t="shared" si="2"/>
        <v/>
      </c>
      <c r="AG20" s="38" t="str">
        <f t="shared" si="3"/>
        <v/>
      </c>
      <c r="AH20" s="27" t="str">
        <f t="shared" si="4"/>
        <v/>
      </c>
      <c r="AI20" s="72"/>
      <c r="AJ20" t="str">
        <f t="shared" si="5"/>
        <v/>
      </c>
    </row>
    <row r="21" spans="1:41" ht="14.1" customHeight="1" x14ac:dyDescent="0.2">
      <c r="A21" s="14"/>
      <c r="B21" s="16"/>
      <c r="C21" s="16"/>
      <c r="D21" s="16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6"/>
      <c r="Q21" s="16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4"/>
      <c r="AE21" s="16"/>
      <c r="AF21" s="16"/>
      <c r="AG21" s="16"/>
      <c r="AH21" s="14"/>
      <c r="AI21" s="72"/>
      <c r="AM21" s="3" t="s">
        <v>33</v>
      </c>
      <c r="AN21" s="63"/>
      <c r="AO21" s="63"/>
    </row>
    <row r="22" spans="1:41" ht="10.5" customHeight="1" thickBot="1" x14ac:dyDescent="0.25">
      <c r="AI22" s="72"/>
      <c r="AN22" s="63"/>
      <c r="AO22" s="63"/>
    </row>
    <row r="23" spans="1:41" ht="13.5" customHeight="1" thickBot="1" x14ac:dyDescent="0.25">
      <c r="A23" s="129"/>
      <c r="B23" s="84"/>
      <c r="C23" s="81" t="s">
        <v>1</v>
      </c>
      <c r="D23" s="85"/>
      <c r="E23" s="95"/>
      <c r="F23" s="95"/>
      <c r="G23" s="95"/>
      <c r="H23" s="95"/>
      <c r="I23" s="95"/>
      <c r="J23" s="95"/>
      <c r="K23" s="95"/>
      <c r="L23" s="95"/>
      <c r="M23" s="82"/>
      <c r="N23" s="84" t="s">
        <v>3</v>
      </c>
      <c r="O23" s="84"/>
      <c r="P23" s="84" t="s">
        <v>4</v>
      </c>
      <c r="Q23" s="84"/>
      <c r="R23" s="81" t="s">
        <v>5</v>
      </c>
      <c r="S23" s="83"/>
      <c r="T23" s="81" t="s">
        <v>6</v>
      </c>
      <c r="U23" s="82"/>
      <c r="V23" s="81" t="s">
        <v>7</v>
      </c>
      <c r="W23" s="83"/>
      <c r="X23" s="81" t="s">
        <v>8</v>
      </c>
      <c r="Y23" s="82"/>
      <c r="Z23" s="84" t="s">
        <v>10</v>
      </c>
      <c r="AA23" s="84"/>
      <c r="AB23" s="84" t="s">
        <v>9</v>
      </c>
      <c r="AC23" s="81"/>
      <c r="AD23" s="128"/>
      <c r="AE23" s="21"/>
      <c r="AI23" s="72"/>
    </row>
    <row r="24" spans="1:41" ht="13.5" customHeight="1" x14ac:dyDescent="0.2">
      <c r="A24" s="130" t="s">
        <v>3</v>
      </c>
      <c r="B24" s="131"/>
      <c r="C24" s="114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3"/>
      <c r="O24" s="113"/>
      <c r="P24" s="135" t="str">
        <f>A6</f>
        <v/>
      </c>
      <c r="Q24" s="135"/>
      <c r="R24" s="86" t="str">
        <f>A16</f>
        <v/>
      </c>
      <c r="S24" s="88"/>
      <c r="T24" s="86" t="str">
        <f>A12</f>
        <v/>
      </c>
      <c r="U24" s="88"/>
      <c r="V24" s="86" t="str">
        <f>A18</f>
        <v/>
      </c>
      <c r="W24" s="88"/>
      <c r="X24" s="86" t="str">
        <f>A10</f>
        <v/>
      </c>
      <c r="Y24" s="88"/>
      <c r="Z24" s="131" t="str">
        <f>IF(A6="","",(IF(N24&lt;&gt;"",N24,0))+(IF(P24&lt;&gt;"",P24,0))+(IF(R24&lt;&gt;"",R24,0))+(IF(T24&lt;&gt;"",T24,0))+(IF(V24&lt;&gt;"",V24,0))+(IF(X24&lt;&gt;"",X24,0)))</f>
        <v/>
      </c>
      <c r="AA24" s="131"/>
      <c r="AB24" s="132"/>
      <c r="AC24" s="133"/>
      <c r="AD24" s="134"/>
      <c r="AE24" s="21"/>
      <c r="AI24" s="72"/>
      <c r="AM24">
        <v>1</v>
      </c>
      <c r="AN24" s="63"/>
      <c r="AO24" t="str">
        <f>IF(C24="","",IF(AB23=1,C23,IF(AB24=1,C24,IF(AB25=1,C25,IF(AB26=1,C26,IF(AB27=1,C27,IF(AB28=1,C28,IF(AB29=1,C29,C30))))))))</f>
        <v/>
      </c>
    </row>
    <row r="25" spans="1:41" ht="13.5" customHeight="1" x14ac:dyDescent="0.2">
      <c r="A25" s="122" t="s">
        <v>4</v>
      </c>
      <c r="B25" s="123"/>
      <c r="C25" s="116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2" t="str">
        <f>AH6</f>
        <v/>
      </c>
      <c r="O25" s="112"/>
      <c r="P25" s="118"/>
      <c r="Q25" s="118"/>
      <c r="R25" s="92" t="str">
        <f>A20</f>
        <v/>
      </c>
      <c r="S25" s="94"/>
      <c r="T25" s="92" t="str">
        <f>A9</f>
        <v/>
      </c>
      <c r="U25" s="94"/>
      <c r="V25" s="92" t="str">
        <f>A13</f>
        <v/>
      </c>
      <c r="W25" s="94"/>
      <c r="X25" s="92" t="str">
        <f>A17</f>
        <v/>
      </c>
      <c r="Y25" s="94"/>
      <c r="Z25" s="124" t="str">
        <f>IF(A6="","",(IF(N25&lt;&gt;"",N25,0))+(IF(P25&lt;&gt;"",P25,0))+(IF(R25&lt;&gt;"",R25,0))+(IF(T25&lt;&gt;"",T25,0))+(IF(V25&lt;&gt;"",V25,0))+(IF(X25&lt;&gt;"",X25,0)))</f>
        <v/>
      </c>
      <c r="AA25" s="124"/>
      <c r="AB25" s="125"/>
      <c r="AC25" s="126"/>
      <c r="AD25" s="127"/>
      <c r="AE25" s="21"/>
      <c r="AI25" s="72"/>
      <c r="AM25">
        <v>2</v>
      </c>
      <c r="AN25" s="63"/>
      <c r="AO25" t="str">
        <f>IF(C24="","",IF(AB23=2,C23,IF(AB24=2,C24,IF(AB25=2,C25,IF(AB26=2,C26,IF(AB27=2,C27,IF(AB28=2,C28,IF(AB29=2,C29,C30))))))))</f>
        <v/>
      </c>
    </row>
    <row r="26" spans="1:41" ht="13.5" customHeight="1" x14ac:dyDescent="0.2">
      <c r="A26" s="136" t="s">
        <v>5</v>
      </c>
      <c r="B26" s="137"/>
      <c r="C26" s="141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5" t="str">
        <f>AH16</f>
        <v/>
      </c>
      <c r="O26" s="145"/>
      <c r="P26" s="145" t="str">
        <f>AH20</f>
        <v/>
      </c>
      <c r="Q26" s="145"/>
      <c r="R26" s="143"/>
      <c r="S26" s="144"/>
      <c r="T26" s="89" t="str">
        <f>A7</f>
        <v/>
      </c>
      <c r="U26" s="91"/>
      <c r="V26" s="89" t="str">
        <f>A11</f>
        <v/>
      </c>
      <c r="W26" s="91"/>
      <c r="X26" s="89" t="str">
        <f>A14</f>
        <v/>
      </c>
      <c r="Y26" s="91"/>
      <c r="Z26" s="131" t="str">
        <f>IF(A7="","",(IF(N26&lt;&gt;"",N26,0))+(IF(P26&lt;&gt;"",P26,0))+(IF(R26&lt;&gt;"",R26,0))+(IF(T26&lt;&gt;"",T26,0))+(IF(V26&lt;&gt;"",V26,0))+(IF(X26&lt;&gt;"",X26,0)))</f>
        <v/>
      </c>
      <c r="AA26" s="131"/>
      <c r="AB26" s="138"/>
      <c r="AC26" s="139"/>
      <c r="AD26" s="140"/>
      <c r="AE26" s="21"/>
      <c r="AI26" s="72"/>
      <c r="AM26">
        <v>3</v>
      </c>
      <c r="AN26" s="63"/>
      <c r="AO26" t="str">
        <f>IF(C24="","",IF(AB23=3,C23,IF(AB24=3,C24,IF(AB25=3,C25,IF(AB26=3,C26,IF(AB27=3,C27,IF(AB28=3,C28,IF(AB29=3,C29,C30))))))))</f>
        <v/>
      </c>
    </row>
    <row r="27" spans="1:41" ht="13.5" customHeight="1" x14ac:dyDescent="0.2">
      <c r="A27" s="122" t="s">
        <v>6</v>
      </c>
      <c r="B27" s="123"/>
      <c r="C27" s="116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2" t="str">
        <f>AH12</f>
        <v/>
      </c>
      <c r="O27" s="112"/>
      <c r="P27" s="112" t="str">
        <f>AH9</f>
        <v/>
      </c>
      <c r="Q27" s="112"/>
      <c r="R27" s="92" t="str">
        <f>AH7</f>
        <v/>
      </c>
      <c r="S27" s="94"/>
      <c r="T27" s="143"/>
      <c r="U27" s="144"/>
      <c r="V27" s="92" t="str">
        <f>A15</f>
        <v/>
      </c>
      <c r="W27" s="94"/>
      <c r="X27" s="92" t="str">
        <f>A19</f>
        <v/>
      </c>
      <c r="Y27" s="94"/>
      <c r="Z27" s="124" t="str">
        <f>IF(A7="","",(IF(N27&lt;&gt;"",N27,0))+(IF(P27&lt;&gt;"",P27,0))+(IF(R27&lt;&gt;"",R27,0))+(IF(T27&lt;&gt;"",T27,0))+(IF(V27&lt;&gt;"",V27,0))+(IF(X27&lt;&gt;"",X27,0)))</f>
        <v/>
      </c>
      <c r="AA27" s="124"/>
      <c r="AB27" s="125"/>
      <c r="AC27" s="126"/>
      <c r="AD27" s="127"/>
      <c r="AE27" s="21"/>
      <c r="AI27" s="72"/>
      <c r="AM27">
        <v>4</v>
      </c>
      <c r="AN27" s="63"/>
      <c r="AO27" t="str">
        <f>IF(C24="","",IF(AB23=4,C23,IF(AB24=4,C24,IF(AB25=4,C25,IF(AB26=4,C26,IF(AB27=4,C27,IF(AB28=4,C28,IF(AB29=4,C29,C30))))))))</f>
        <v/>
      </c>
    </row>
    <row r="28" spans="1:41" ht="13.5" customHeight="1" x14ac:dyDescent="0.2">
      <c r="A28" s="136" t="s">
        <v>7</v>
      </c>
      <c r="B28" s="137"/>
      <c r="C28" s="141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5" t="str">
        <f>AH18</f>
        <v/>
      </c>
      <c r="O28" s="145"/>
      <c r="P28" s="145" t="str">
        <f>AH13</f>
        <v/>
      </c>
      <c r="Q28" s="145"/>
      <c r="R28" s="89" t="str">
        <f>AH11</f>
        <v/>
      </c>
      <c r="S28" s="91"/>
      <c r="T28" s="89" t="str">
        <f>AH15</f>
        <v/>
      </c>
      <c r="U28" s="91"/>
      <c r="V28" s="143"/>
      <c r="W28" s="144"/>
      <c r="X28" s="89" t="str">
        <f>A8</f>
        <v/>
      </c>
      <c r="Y28" s="91"/>
      <c r="Z28" s="131" t="str">
        <f>IF(A8="","",(IF(N28&lt;&gt;"",N28,0))+(IF(P28&lt;&gt;"",P28,0))+(IF(R28&lt;&gt;"",R28,0))+(IF(T28&lt;&gt;"",T28,0))+(IF(V28&lt;&gt;"",V28,0))+(IF(X28&lt;&gt;"",X28,0)))</f>
        <v/>
      </c>
      <c r="AA28" s="131"/>
      <c r="AB28" s="138"/>
      <c r="AC28" s="139"/>
      <c r="AD28" s="140"/>
      <c r="AE28" s="21"/>
      <c r="AI28" s="72"/>
      <c r="AM28">
        <v>5</v>
      </c>
      <c r="AN28" s="63"/>
      <c r="AO28" t="str">
        <f>IF(C24="","",IF(AB23=5,C23,IF(AB24=5,C24,IF(AB25=5,C25,IF(AB26=5,C26,IF(AB27=5,C27,IF(AB28=5,C28,IF(AB29=5,C29,C30))))))))</f>
        <v/>
      </c>
    </row>
    <row r="29" spans="1:41" ht="13.5" customHeight="1" x14ac:dyDescent="0.2">
      <c r="A29" s="122" t="s">
        <v>8</v>
      </c>
      <c r="B29" s="123"/>
      <c r="C29" s="116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2" t="str">
        <f>AH10</f>
        <v/>
      </c>
      <c r="O29" s="112"/>
      <c r="P29" s="112" t="str">
        <f>AH17</f>
        <v/>
      </c>
      <c r="Q29" s="112"/>
      <c r="R29" s="92" t="str">
        <f>AH14</f>
        <v/>
      </c>
      <c r="S29" s="94"/>
      <c r="T29" s="92" t="str">
        <f>AH19</f>
        <v/>
      </c>
      <c r="U29" s="94"/>
      <c r="V29" s="92" t="str">
        <f>AH8</f>
        <v/>
      </c>
      <c r="W29" s="94"/>
      <c r="X29" s="143"/>
      <c r="Y29" s="144"/>
      <c r="Z29" s="124" t="str">
        <f>IF(A8="","",(IF(N29&lt;&gt;"",N29,0))+(IF(P29&lt;&gt;"",P29,0))+(IF(R29&lt;&gt;"",R29,0))+(IF(T29&lt;&gt;"",T29,0))+(IF(V29&lt;&gt;"",V29,0))+(IF(X29&lt;&gt;"",X29,0)))</f>
        <v/>
      </c>
      <c r="AA29" s="124"/>
      <c r="AB29" s="125"/>
      <c r="AC29" s="126"/>
      <c r="AD29" s="127"/>
      <c r="AE29" s="21"/>
      <c r="AI29" s="72"/>
      <c r="AM29">
        <v>6</v>
      </c>
      <c r="AN29" s="63"/>
      <c r="AO29" t="str">
        <f>IF(C24="","",IF(AB23=6,C23,IF(AB24=6,C24,IF(AB25=6,C25,IF(AB26=6,C26,IF(AB27=6,C27,IF(AB28=6,C28,IF(AB29=6,C29,C30))))))))</f>
        <v/>
      </c>
    </row>
    <row r="30" spans="1:41" ht="13.5" customHeight="1" x14ac:dyDescent="0.2">
      <c r="A30" s="14"/>
      <c r="B30" s="14"/>
      <c r="C30" s="15"/>
      <c r="D30" s="15"/>
      <c r="E30" s="15"/>
      <c r="F30" s="15"/>
      <c r="G30" s="15"/>
      <c r="H30" s="15"/>
      <c r="I30" s="15"/>
      <c r="J30" s="48"/>
      <c r="K30" s="15"/>
      <c r="L30" s="15"/>
      <c r="M30" s="15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4"/>
      <c r="AE30" s="14"/>
      <c r="AF30" s="14"/>
      <c r="AG30" s="14"/>
      <c r="AH30" s="14"/>
      <c r="AI30" s="72"/>
      <c r="AN30" s="63"/>
    </row>
    <row r="31" spans="1:41" ht="13.5" customHeight="1" x14ac:dyDescent="0.2">
      <c r="A31" s="14"/>
      <c r="B31" s="14"/>
      <c r="C31" s="15"/>
      <c r="D31" s="15"/>
      <c r="E31" s="15"/>
      <c r="F31" s="15"/>
      <c r="G31" s="15"/>
      <c r="H31" s="15"/>
      <c r="I31" s="15"/>
      <c r="J31" s="48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>
        <f>SUM(Z24:AA29)</f>
        <v>0</v>
      </c>
      <c r="AA31" s="16"/>
      <c r="AB31" s="50" t="s">
        <v>22</v>
      </c>
      <c r="AC31" s="16"/>
      <c r="AD31" s="14"/>
      <c r="AE31" s="14"/>
      <c r="AF31" s="14"/>
      <c r="AG31" s="14"/>
      <c r="AH31" s="14"/>
    </row>
    <row r="32" spans="1:41" ht="13.5" customHeight="1" x14ac:dyDescent="0.2">
      <c r="A32" s="49"/>
      <c r="B32" s="14"/>
      <c r="C32" s="15"/>
      <c r="D32" s="15"/>
      <c r="E32" s="15"/>
      <c r="F32" s="15"/>
      <c r="G32" s="15"/>
      <c r="H32" s="15"/>
      <c r="I32" s="15"/>
      <c r="J32" s="48"/>
      <c r="K32" s="15"/>
      <c r="L32" s="15"/>
      <c r="M32" s="15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4"/>
      <c r="AE32" s="14"/>
      <c r="AF32" s="14"/>
      <c r="AG32" s="14"/>
      <c r="AH32" s="14"/>
    </row>
    <row r="33" spans="1:41" ht="11.1" customHeight="1" x14ac:dyDescent="0.2"/>
    <row r="34" spans="1:41" ht="13.5" customHeight="1" thickBot="1" x14ac:dyDescent="0.25">
      <c r="A34" s="5" t="s">
        <v>11</v>
      </c>
      <c r="E34" s="3"/>
      <c r="AG34" s="21"/>
      <c r="AI34" s="73"/>
    </row>
    <row r="35" spans="1:41" ht="14.45" customHeight="1" thickBot="1" x14ac:dyDescent="0.25">
      <c r="A35" s="52" t="s">
        <v>0</v>
      </c>
      <c r="B35" s="9">
        <v>1</v>
      </c>
      <c r="C35" s="9">
        <v>2</v>
      </c>
      <c r="D35" s="37">
        <v>3</v>
      </c>
      <c r="E35" s="51"/>
      <c r="F35" s="153" t="s">
        <v>1</v>
      </c>
      <c r="G35" s="154"/>
      <c r="H35" s="154"/>
      <c r="I35" s="154"/>
      <c r="J35" s="154"/>
      <c r="K35" s="154"/>
      <c r="L35" s="154"/>
      <c r="M35" s="155"/>
      <c r="N35" s="153" t="s">
        <v>2</v>
      </c>
      <c r="O35" s="154"/>
      <c r="P35" s="155"/>
      <c r="Q35" s="153" t="s">
        <v>1</v>
      </c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5"/>
      <c r="AD35" s="58"/>
      <c r="AE35" s="59">
        <v>1</v>
      </c>
      <c r="AF35" s="59">
        <v>2</v>
      </c>
      <c r="AG35" s="60">
        <v>3</v>
      </c>
      <c r="AH35" s="61" t="s">
        <v>0</v>
      </c>
      <c r="AM35" s="3" t="s">
        <v>32</v>
      </c>
    </row>
    <row r="36" spans="1:41" ht="13.5" customHeight="1" x14ac:dyDescent="0.2">
      <c r="A36" s="29" t="str">
        <f>IF(B36="","",IF(C36="",B36,IF(B36+C36=2,3,IF(D36="",B36+C36,B36+C36+D36))))</f>
        <v/>
      </c>
      <c r="B36" s="74"/>
      <c r="C36" s="74"/>
      <c r="D36" s="74"/>
      <c r="E36" s="30" t="str">
        <f>IF(AB24="","",IF(AB24=1,A24,IF(AB25=1,A25,IF(AB26=1,A26,IF(AB27=1,A27,IF(AB28=1,A28,IF(AB29=1,A29)))))))</f>
        <v/>
      </c>
      <c r="F36" s="169" t="str">
        <f>IF(AB24="","",IF(AB24=1,C24,IF(AB25=1,C25,IF(AB26=1,C26,IF(AB27=1,C27,IF(AB28=1,C28,C29))))))</f>
        <v/>
      </c>
      <c r="G36" s="170"/>
      <c r="H36" s="170"/>
      <c r="I36" s="170"/>
      <c r="J36" s="170"/>
      <c r="K36" s="170"/>
      <c r="L36" s="170"/>
      <c r="M36" s="171"/>
      <c r="N36" s="86">
        <v>16</v>
      </c>
      <c r="O36" s="87"/>
      <c r="P36" s="88"/>
      <c r="Q36" s="119" t="str">
        <f>IF(AB24="","",IF(AB24=4,C24,IF(AB25=4,C25,IF(AB26=4,C26,IF(AB27=4,C27,IF(AB28=4,C28,C29))))))</f>
        <v/>
      </c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1"/>
      <c r="AD36" s="30" t="str">
        <f>IF(AB24="","",IF(AB24=4,A24,IF(AB25=4,A25,IF(AB26=4,A26,IF(AB27=4,A27,IF(AB28=4,A28,IF(AB29=4,A29)))))))</f>
        <v/>
      </c>
      <c r="AE36" s="31" t="str">
        <f t="shared" ref="AE36:AG37" si="6">IF(B36=1,"0",IF(B36="","","1"))</f>
        <v/>
      </c>
      <c r="AF36" s="31" t="str">
        <f t="shared" si="6"/>
        <v/>
      </c>
      <c r="AG36" s="31" t="str">
        <f t="shared" si="6"/>
        <v/>
      </c>
      <c r="AH36" s="32" t="str">
        <f>IF(AE36="","",IF(AF36="",AE36,IF(AE36+AF36=2,3,IF(AG36="",AE36+AF36,AE36+AF36+AG36))))</f>
        <v/>
      </c>
      <c r="AJ36" t="str">
        <f>IF(A36="","",IF(AND(A36=1,AH36=1)+OR(C36="")+AND(A36+AH36&gt;3)+OR(A36+AH36=2),"nicht i.o.","i.o."))</f>
        <v/>
      </c>
    </row>
    <row r="37" spans="1:41" ht="13.5" customHeight="1" thickBot="1" x14ac:dyDescent="0.25">
      <c r="A37" s="18" t="str">
        <f>IF(B37="","",IF(C37="",B37,IF(B37+C37=2,3,IF(D37="",B37+C37,B37+C37+D37))))</f>
        <v/>
      </c>
      <c r="B37" s="75"/>
      <c r="C37" s="75"/>
      <c r="D37" s="75"/>
      <c r="E37" s="10" t="str">
        <f>IF(AB24="","",IF(AB24=2,A24,IF(AB25=2,A25,IF(AB26=2,A26,IF(AB27=2,A27,IF(AB28=2,A28,IF(AB29=2,A29)))))))</f>
        <v/>
      </c>
      <c r="F37" s="172" t="str">
        <f>IF(AB24="","",IF(AB24=2,C24,IF(AB25=2,C25,IF(AB26=2,C26,IF(AB27=2,C27,IF(AB28=2,C28,C29))))))</f>
        <v/>
      </c>
      <c r="G37" s="173"/>
      <c r="H37" s="173"/>
      <c r="I37" s="173"/>
      <c r="J37" s="173"/>
      <c r="K37" s="173"/>
      <c r="L37" s="173"/>
      <c r="M37" s="174"/>
      <c r="N37" s="175">
        <v>17</v>
      </c>
      <c r="O37" s="176"/>
      <c r="P37" s="177"/>
      <c r="Q37" s="156" t="str">
        <f>IF(AB24="","",IF(AB24=3,C24,IF(AB25=3,C25,IF(AB26=3,C26,IF(AB27=3,C27,IF(AB28=3,C28,C29))))))</f>
        <v/>
      </c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8"/>
      <c r="AD37" s="10" t="str">
        <f>IF(AB24="","",IF(AB24=3,A24,IF(AB25=3,A25,IF(AB26=3,A26,IF(AB27=3,A27,IF(AB28=3,A28,IF(AB29=3,A29)))))))</f>
        <v/>
      </c>
      <c r="AE37" s="19" t="str">
        <f t="shared" si="6"/>
        <v/>
      </c>
      <c r="AF37" s="19" t="str">
        <f t="shared" si="6"/>
        <v/>
      </c>
      <c r="AG37" s="19" t="str">
        <f t="shared" si="6"/>
        <v/>
      </c>
      <c r="AH37" s="20" t="str">
        <f>IF(AE37="","",IF(AF37="",AE37,IF(AE37+AF37=2,3,IF(AG37="",AE37+AF37,AE37+AF37+AG37))))</f>
        <v/>
      </c>
      <c r="AJ37" t="str">
        <f t="shared" ref="AJ37:AJ45" si="7">IF(A37="","",IF(AND(A37=1,AH37=1)+OR(C37="")+AND(A37+AH37&gt;3)+OR(A37+AH37=2),"nicht i.o.","i.o."))</f>
        <v/>
      </c>
    </row>
    <row r="38" spans="1:41" ht="13.5" customHeight="1" thickBot="1" x14ac:dyDescent="0.25">
      <c r="A38" s="5" t="s">
        <v>14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M38">
        <v>6</v>
      </c>
      <c r="AO38" t="str">
        <f>IF(C24="","",IF(OR(A39="",A39+AH39&gt;3,A39+AH39&lt;=2),"",IF(A39&lt;=1,F39,Q39)))</f>
        <v/>
      </c>
    </row>
    <row r="39" spans="1:41" ht="13.5" customHeight="1" thickBot="1" x14ac:dyDescent="0.25">
      <c r="A39" s="22" t="str">
        <f>IF(B39="","",IF(C39="",B39,IF(B39+C39=2,3,IF(D39="",B39+C39,B39+C39+D39))))</f>
        <v/>
      </c>
      <c r="B39" s="76"/>
      <c r="C39" s="76"/>
      <c r="D39" s="76"/>
      <c r="E39" s="11" t="str">
        <f>IF(AB24="","",IF(AB24=5,A24,IF(AB25=5,A25,IF(AB26=5,A26,IF(AB27=5,A27,IF(AB28=5,A28,IF(AB29=5,A29)))))))</f>
        <v/>
      </c>
      <c r="F39" s="159" t="str">
        <f>IF(AB24="","",IF(AB24=5,C24,IF(AB25=5,C25,IF(AB26=5,C26,IF(AB27=5,C27,IF(AB28=5,C28,C29))))))</f>
        <v/>
      </c>
      <c r="G39" s="160"/>
      <c r="H39" s="160"/>
      <c r="I39" s="160"/>
      <c r="J39" s="160"/>
      <c r="K39" s="160"/>
      <c r="L39" s="160"/>
      <c r="M39" s="161"/>
      <c r="N39" s="162">
        <v>18</v>
      </c>
      <c r="O39" s="95"/>
      <c r="P39" s="82"/>
      <c r="Q39" s="147" t="str">
        <f>IF(AB24="","",IF(AB24=6,C24,IF(AB25=6,C25,IF(AB26=6,C26,IF(AB27=6,C27,IF(AB28=6,C28,C29))))))</f>
        <v/>
      </c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9"/>
      <c r="AD39" s="11" t="str">
        <f>IF(AB24="","",IF(AB24=6,A24,IF(AB25=6,A25,IF(AB26=6,A26,IF(AB27=6,A27,IF(AB28=6,A28,IF(AB29=6,A29)))))))</f>
        <v/>
      </c>
      <c r="AE39" s="23" t="str">
        <f>IF(B39=1,"0",IF(B39="","","1"))</f>
        <v/>
      </c>
      <c r="AF39" s="23" t="str">
        <f>IF(C39=1,"0",IF(C39="","","1"))</f>
        <v/>
      </c>
      <c r="AG39" s="23" t="str">
        <f>IF(D39=1,"0",IF(D39="","","1"))</f>
        <v/>
      </c>
      <c r="AH39" s="24" t="str">
        <f>IF(AE39="","",IF(AF39="",AE39,IF(AE39+AF39=2,3,IF(AG39="",AE39+AF39,AE39+AF39+AG39))))</f>
        <v/>
      </c>
      <c r="AJ39" t="str">
        <f t="shared" si="7"/>
        <v/>
      </c>
      <c r="AM39">
        <v>5</v>
      </c>
      <c r="AO39" t="str">
        <f>IF(C24="","",IF(OR(A39="",A39+AH39&gt;3,A39+AH39&lt;=2),"",IF(A39&gt;=2,F39,Q39)))</f>
        <v/>
      </c>
    </row>
    <row r="40" spans="1:41" ht="13.5" customHeight="1" thickBot="1" x14ac:dyDescent="0.25">
      <c r="A40" s="4" t="s">
        <v>12</v>
      </c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M40">
        <v>4</v>
      </c>
      <c r="AO40" t="str">
        <f>IF(C24="","",IF(OR(A41="",A41+AH41&gt;3,A41+AH41&lt;=2),"",IF(A41&lt;=1,F41,Q41)))</f>
        <v/>
      </c>
    </row>
    <row r="41" spans="1:41" ht="13.5" customHeight="1" thickBot="1" x14ac:dyDescent="0.25">
      <c r="A41" s="33" t="str">
        <f>IF(B41="","",IF(C41="",B41,IF(B41+C41=2,3,IF(D41="",B41+C41,B41+C41+D41))))</f>
        <v/>
      </c>
      <c r="B41" s="77"/>
      <c r="C41" s="77"/>
      <c r="D41" s="77"/>
      <c r="E41" s="35" t="str">
        <f>IF(A36="","",IF(A36&gt;1,AD36,E36))</f>
        <v/>
      </c>
      <c r="F41" s="163" t="str">
        <f>IF(A36="","",IF(A36&gt;1,Q36,F36))</f>
        <v/>
      </c>
      <c r="G41" s="164"/>
      <c r="H41" s="164"/>
      <c r="I41" s="164"/>
      <c r="J41" s="164"/>
      <c r="K41" s="164"/>
      <c r="L41" s="164"/>
      <c r="M41" s="165"/>
      <c r="N41" s="166">
        <v>19</v>
      </c>
      <c r="O41" s="167"/>
      <c r="P41" s="168"/>
      <c r="Q41" s="150" t="str">
        <f>IF(A37="","",IF(A37&gt;1,Q37,F37))</f>
        <v/>
      </c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2"/>
      <c r="AD41" s="35" t="str">
        <f>IF(A37="","",IF(A37&gt;1,AD37,E37))</f>
        <v/>
      </c>
      <c r="AE41" s="34" t="str">
        <f>IF(B41=1,"0",IF(B41="","","1"))</f>
        <v/>
      </c>
      <c r="AF41" s="34" t="str">
        <f>IF(C41=1,"0",IF(C41="","","1"))</f>
        <v/>
      </c>
      <c r="AG41" s="34" t="str">
        <f>IF(D41=1,"0",IF(D41="","","1"))</f>
        <v/>
      </c>
      <c r="AH41" s="36" t="str">
        <f>IF(AE41="","",IF(AF41="",AE41,IF(AE41+AF41=2,3,IF(AG41="",AE41+AF41,AE41+AF41+AG41))))</f>
        <v/>
      </c>
      <c r="AJ41" t="str">
        <f t="shared" si="7"/>
        <v/>
      </c>
      <c r="AM41">
        <v>3</v>
      </c>
      <c r="AO41" t="str">
        <f>IF(C24="","",IF(OR(A41="",A41+AH41&gt;3,A41+AH41&lt;=2),"",IF(A41&gt;=2,F41,Q41)))</f>
        <v/>
      </c>
    </row>
    <row r="42" spans="1:41" ht="13.5" customHeight="1" thickBot="1" x14ac:dyDescent="0.25">
      <c r="A42" s="4" t="s">
        <v>13</v>
      </c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M42">
        <v>2</v>
      </c>
      <c r="AO42" t="str">
        <f>IF(C24="","",IF(OR(A43="",A43+AH43&gt;3,A43+AH43&lt;=2),"",IF(A43&lt;=1,F43,Q43)))</f>
        <v/>
      </c>
    </row>
    <row r="43" spans="1:41" ht="13.5" customHeight="1" thickBot="1" x14ac:dyDescent="0.25">
      <c r="A43" s="22" t="str">
        <f>IF(B43="","",IF(C43="",B43,IF(B43+C43=2,3,IF(D43="",B43+C43,B43+C43+D43))))</f>
        <v/>
      </c>
      <c r="B43" s="76"/>
      <c r="C43" s="76"/>
      <c r="D43" s="76"/>
      <c r="E43" s="11" t="str">
        <f>IF(A36="","",IF(A36&gt;1,E36,AD36))</f>
        <v/>
      </c>
      <c r="F43" s="159" t="str">
        <f>IF(A36="","",IF(A36&gt;1,F36,Q36))</f>
        <v/>
      </c>
      <c r="G43" s="160"/>
      <c r="H43" s="160"/>
      <c r="I43" s="160"/>
      <c r="J43" s="160"/>
      <c r="K43" s="160"/>
      <c r="L43" s="160"/>
      <c r="M43" s="161"/>
      <c r="N43" s="162">
        <v>20</v>
      </c>
      <c r="O43" s="95"/>
      <c r="P43" s="82"/>
      <c r="Q43" s="147" t="str">
        <f>IF(A37="","",IF(A37&gt;1,F37,Q37))</f>
        <v/>
      </c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9"/>
      <c r="AD43" s="11" t="str">
        <f>IF(A37="","",IF(A37&gt;1,E37,AD37))</f>
        <v/>
      </c>
      <c r="AE43" s="23" t="str">
        <f>IF(B43=1,"0",IF(B43="","","1"))</f>
        <v/>
      </c>
      <c r="AF43" s="23" t="str">
        <f>IF(C43=1,"0",IF(C43="","","1"))</f>
        <v/>
      </c>
      <c r="AG43" s="23" t="str">
        <f>IF(D43=1,"0",IF(D43="","","1"))</f>
        <v/>
      </c>
      <c r="AH43" s="24" t="str">
        <f>IF(AE43="","",IF(AF43="",AE43,IF(AE43+AF43=2,3,IF(AG43="",AE43+AF43,AE43+AF43+AG43))))</f>
        <v/>
      </c>
      <c r="AJ43" t="str">
        <f t="shared" si="7"/>
        <v/>
      </c>
      <c r="AM43">
        <v>1</v>
      </c>
      <c r="AO43" t="str">
        <f>IF(C24="","",IF(OR(A43="",A43+AH43&gt;3,A43+AH43&lt;=2),"",IF(A43&gt;=2,F43,Q43)))</f>
        <v/>
      </c>
    </row>
    <row r="44" spans="1:41" ht="14.1" customHeight="1" x14ac:dyDescent="0.2"/>
    <row r="45" spans="1:41" ht="14.1" customHeight="1" x14ac:dyDescent="0.2">
      <c r="AJ45" t="str">
        <f t="shared" si="7"/>
        <v/>
      </c>
    </row>
    <row r="46" spans="1:41" ht="14.1" customHeight="1" x14ac:dyDescent="0.2"/>
  </sheetData>
  <sheetProtection algorithmName="SHA-512" hashValue="mDwgIk6RvCk2Sn0VMLdGJYiDd9E4PgeSenmkBiadPolknBYZUpWVMIUGPZ7pWzljxoEX7QHL1Ri5pPuGrONYcQ==" saltValue="EETKXrF3vQPV71JIvUvMIQ==" spinCount="100000" sheet="1" objects="1" scenarios="1"/>
  <mergeCells count="141">
    <mergeCell ref="F14:N14"/>
    <mergeCell ref="F17:N17"/>
    <mergeCell ref="F20:N20"/>
    <mergeCell ref="F18:N18"/>
    <mergeCell ref="F19:N19"/>
    <mergeCell ref="F35:M35"/>
    <mergeCell ref="N35:P35"/>
    <mergeCell ref="F43:M43"/>
    <mergeCell ref="N43:P43"/>
    <mergeCell ref="F39:M39"/>
    <mergeCell ref="N39:P39"/>
    <mergeCell ref="F41:M41"/>
    <mergeCell ref="N41:P41"/>
    <mergeCell ref="F36:M36"/>
    <mergeCell ref="N36:P36"/>
    <mergeCell ref="F37:M37"/>
    <mergeCell ref="N37:P37"/>
    <mergeCell ref="F15:N15"/>
    <mergeCell ref="F16:N16"/>
    <mergeCell ref="Q39:AC39"/>
    <mergeCell ref="Q41:AC41"/>
    <mergeCell ref="Q43:AC43"/>
    <mergeCell ref="R10:AC10"/>
    <mergeCell ref="R19:AC19"/>
    <mergeCell ref="O18:Q18"/>
    <mergeCell ref="O17:Q17"/>
    <mergeCell ref="R11:AC11"/>
    <mergeCell ref="O10:Q10"/>
    <mergeCell ref="O11:Q11"/>
    <mergeCell ref="O12:Q12"/>
    <mergeCell ref="Q35:AC35"/>
    <mergeCell ref="Q36:AC36"/>
    <mergeCell ref="Q37:AC37"/>
    <mergeCell ref="AJ1:AJ4"/>
    <mergeCell ref="AB2:AH2"/>
    <mergeCell ref="R18:AC18"/>
    <mergeCell ref="R13:AC13"/>
    <mergeCell ref="R14:AC14"/>
    <mergeCell ref="R15:AC15"/>
    <mergeCell ref="O16:Q16"/>
    <mergeCell ref="O15:Q15"/>
    <mergeCell ref="O14:Q14"/>
    <mergeCell ref="O13:Q13"/>
    <mergeCell ref="A29:B29"/>
    <mergeCell ref="Z29:AA29"/>
    <mergeCell ref="AB29:AD29"/>
    <mergeCell ref="A28:B28"/>
    <mergeCell ref="Z28:AA28"/>
    <mergeCell ref="AB28:AD28"/>
    <mergeCell ref="X29:Y29"/>
    <mergeCell ref="X28:Y28"/>
    <mergeCell ref="N29:O29"/>
    <mergeCell ref="P29:Q29"/>
    <mergeCell ref="T28:U28"/>
    <mergeCell ref="T29:U29"/>
    <mergeCell ref="R28:S28"/>
    <mergeCell ref="R29:S29"/>
    <mergeCell ref="V28:W28"/>
    <mergeCell ref="V29:W29"/>
    <mergeCell ref="N28:O28"/>
    <mergeCell ref="P28:Q28"/>
    <mergeCell ref="C29:M29"/>
    <mergeCell ref="C28:M28"/>
    <mergeCell ref="A26:B26"/>
    <mergeCell ref="Z26:AA26"/>
    <mergeCell ref="AB26:AD26"/>
    <mergeCell ref="C26:M26"/>
    <mergeCell ref="X26:Y26"/>
    <mergeCell ref="X27:Y27"/>
    <mergeCell ref="V26:W26"/>
    <mergeCell ref="T26:U26"/>
    <mergeCell ref="T27:U27"/>
    <mergeCell ref="R26:S26"/>
    <mergeCell ref="R27:S27"/>
    <mergeCell ref="V27:W27"/>
    <mergeCell ref="P26:Q26"/>
    <mergeCell ref="P27:Q27"/>
    <mergeCell ref="N26:O26"/>
    <mergeCell ref="N27:O27"/>
    <mergeCell ref="C27:M27"/>
    <mergeCell ref="A27:B27"/>
    <mergeCell ref="Z27:AA27"/>
    <mergeCell ref="AB27:AD27"/>
    <mergeCell ref="A25:B25"/>
    <mergeCell ref="Z25:AA25"/>
    <mergeCell ref="AB25:AD25"/>
    <mergeCell ref="AB23:AD23"/>
    <mergeCell ref="Z23:AA23"/>
    <mergeCell ref="A23:B23"/>
    <mergeCell ref="A24:B24"/>
    <mergeCell ref="Z24:AA24"/>
    <mergeCell ref="AB24:AD24"/>
    <mergeCell ref="P24:Q24"/>
    <mergeCell ref="N2:T2"/>
    <mergeCell ref="X24:Y24"/>
    <mergeCell ref="X25:Y25"/>
    <mergeCell ref="V24:W24"/>
    <mergeCell ref="V25:W25"/>
    <mergeCell ref="R23:S23"/>
    <mergeCell ref="R24:S24"/>
    <mergeCell ref="F6:N6"/>
    <mergeCell ref="R25:S25"/>
    <mergeCell ref="T24:U24"/>
    <mergeCell ref="T25:U25"/>
    <mergeCell ref="N25:O25"/>
    <mergeCell ref="N24:O24"/>
    <mergeCell ref="C24:M24"/>
    <mergeCell ref="C25:M25"/>
    <mergeCell ref="P25:Q25"/>
    <mergeCell ref="R5:AC5"/>
    <mergeCell ref="O5:Q5"/>
    <mergeCell ref="R6:AC6"/>
    <mergeCell ref="R12:AC12"/>
    <mergeCell ref="R7:AC7"/>
    <mergeCell ref="R8:AC8"/>
    <mergeCell ref="R9:AC9"/>
    <mergeCell ref="F13:N13"/>
    <mergeCell ref="C2:J2"/>
    <mergeCell ref="F3:M3"/>
    <mergeCell ref="X23:Y23"/>
    <mergeCell ref="V23:W23"/>
    <mergeCell ref="P23:Q23"/>
    <mergeCell ref="F5:N5"/>
    <mergeCell ref="T23:U23"/>
    <mergeCell ref="O6:Q6"/>
    <mergeCell ref="O20:Q20"/>
    <mergeCell ref="O19:Q19"/>
    <mergeCell ref="N23:O23"/>
    <mergeCell ref="C23:M23"/>
    <mergeCell ref="F9:N9"/>
    <mergeCell ref="F7:N7"/>
    <mergeCell ref="O9:Q9"/>
    <mergeCell ref="O8:Q8"/>
    <mergeCell ref="O7:Q7"/>
    <mergeCell ref="F8:N8"/>
    <mergeCell ref="R20:AC20"/>
    <mergeCell ref="R16:AC16"/>
    <mergeCell ref="R17:AC17"/>
    <mergeCell ref="F10:N10"/>
    <mergeCell ref="F11:N11"/>
    <mergeCell ref="F12:N12"/>
  </mergeCells>
  <phoneticPr fontId="0" type="noConversion"/>
  <pageMargins left="0.55118110236220474" right="0.35433070866141736" top="0.59055118110236227" bottom="0.39370078740157483" header="0.19685039370078741" footer="0.39370078740157483"/>
  <pageSetup paperSize="9" scale="94" orientation="portrait" r:id="rId1"/>
  <headerFooter alignWithMargins="0">
    <oddHeader>&amp;C&amp;"Arial,Fett"&amp;20Ostschweizer   Seilziehmeisterschaft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25"/>
  <sheetViews>
    <sheetView view="pageLayout" zoomScaleNormal="100" zoomScaleSheetLayoutView="100" workbookViewId="0">
      <selection activeCell="E1" sqref="E1"/>
    </sheetView>
  </sheetViews>
  <sheetFormatPr baseColWidth="10" defaultRowHeight="12.75" x14ac:dyDescent="0.2"/>
  <cols>
    <col min="1" max="1" width="7.85546875" style="53" customWidth="1"/>
    <col min="2" max="2" width="6.140625" style="57" customWidth="1"/>
    <col min="3" max="3" width="14.5703125" style="53" customWidth="1"/>
    <col min="4" max="6" width="11.42578125" style="53"/>
    <col min="7" max="7" width="26.42578125" style="53" customWidth="1"/>
    <col min="8" max="16384" width="11.42578125" style="53"/>
  </cols>
  <sheetData>
    <row r="1" spans="1:7" s="64" customFormat="1" ht="18.75" customHeight="1" x14ac:dyDescent="0.2">
      <c r="B1" s="65"/>
      <c r="G1" s="66" t="s">
        <v>17</v>
      </c>
    </row>
    <row r="2" spans="1:7" s="64" customFormat="1" x14ac:dyDescent="0.2">
      <c r="B2" s="65"/>
    </row>
    <row r="3" spans="1:7" s="64" customFormat="1" x14ac:dyDescent="0.2">
      <c r="B3" s="65"/>
    </row>
    <row r="4" spans="1:7" s="64" customFormat="1" ht="22.5" x14ac:dyDescent="0.2">
      <c r="A4" s="178" t="s">
        <v>34</v>
      </c>
      <c r="B4" s="178"/>
      <c r="C4" s="178"/>
      <c r="D4" s="178"/>
      <c r="E4" s="178"/>
      <c r="F4" s="178"/>
      <c r="G4" s="178"/>
    </row>
    <row r="5" spans="1:7" s="64" customFormat="1" x14ac:dyDescent="0.2">
      <c r="B5" s="65"/>
    </row>
    <row r="6" spans="1:7" s="64" customFormat="1" ht="18.75" x14ac:dyDescent="0.2">
      <c r="B6" s="67" t="s">
        <v>23</v>
      </c>
      <c r="E6" s="68"/>
    </row>
    <row r="7" spans="1:7" s="64" customFormat="1" ht="18.75" x14ac:dyDescent="0.2">
      <c r="B7" s="69"/>
    </row>
    <row r="8" spans="1:7" s="64" customFormat="1" ht="12.75" customHeight="1" x14ac:dyDescent="0.2">
      <c r="A8" s="179" t="s">
        <v>24</v>
      </c>
      <c r="B8" s="179"/>
      <c r="C8" s="179"/>
      <c r="D8" s="179"/>
      <c r="E8" s="179"/>
      <c r="F8" s="179"/>
      <c r="G8" s="179"/>
    </row>
    <row r="9" spans="1:7" s="64" customFormat="1" ht="18.75" x14ac:dyDescent="0.2">
      <c r="B9" s="70"/>
    </row>
    <row r="11" spans="1:7" ht="26.25" x14ac:dyDescent="0.4">
      <c r="B11" s="54" t="s">
        <v>25</v>
      </c>
    </row>
    <row r="13" spans="1:7" ht="50.1" customHeight="1" x14ac:dyDescent="0.3">
      <c r="B13" s="55" t="s">
        <v>26</v>
      </c>
      <c r="C13" s="56" t="str">
        <f>'6er'!AO24</f>
        <v/>
      </c>
      <c r="D13" s="55"/>
      <c r="E13" s="55"/>
    </row>
    <row r="14" spans="1:7" ht="50.1" customHeight="1" x14ac:dyDescent="0.3">
      <c r="B14" s="55" t="s">
        <v>27</v>
      </c>
      <c r="C14" s="56" t="str">
        <f>'6er'!AO25</f>
        <v/>
      </c>
      <c r="D14" s="55"/>
      <c r="E14" s="55"/>
    </row>
    <row r="15" spans="1:7" ht="50.1" customHeight="1" x14ac:dyDescent="0.3">
      <c r="B15" s="55" t="s">
        <v>28</v>
      </c>
      <c r="C15" s="56" t="str">
        <f>'6er'!AO26</f>
        <v/>
      </c>
      <c r="D15" s="55"/>
      <c r="E15" s="55"/>
    </row>
    <row r="16" spans="1:7" ht="50.1" customHeight="1" x14ac:dyDescent="0.3">
      <c r="B16" s="55" t="s">
        <v>29</v>
      </c>
      <c r="C16" s="56" t="str">
        <f>'6er'!AO27</f>
        <v/>
      </c>
      <c r="D16" s="55"/>
      <c r="E16" s="55"/>
    </row>
    <row r="17" spans="2:5" ht="50.1" customHeight="1" x14ac:dyDescent="0.3">
      <c r="B17" s="55" t="s">
        <v>30</v>
      </c>
      <c r="C17" s="56" t="str">
        <f>'6er'!AO28</f>
        <v/>
      </c>
      <c r="D17" s="55"/>
      <c r="E17" s="55"/>
    </row>
    <row r="18" spans="2:5" ht="50.1" customHeight="1" x14ac:dyDescent="0.3">
      <c r="B18" s="55" t="s">
        <v>31</v>
      </c>
      <c r="C18" s="56" t="str">
        <f>'6er'!AO29</f>
        <v/>
      </c>
      <c r="D18" s="55"/>
      <c r="E18" s="55"/>
    </row>
    <row r="19" spans="2:5" ht="20.25" x14ac:dyDescent="0.3">
      <c r="B19" s="55"/>
      <c r="C19" s="56"/>
      <c r="D19" s="55"/>
      <c r="E19" s="55"/>
    </row>
    <row r="20" spans="2:5" ht="20.25" x14ac:dyDescent="0.3">
      <c r="B20" s="55"/>
      <c r="C20" s="56"/>
      <c r="D20" s="55"/>
      <c r="E20" s="55"/>
    </row>
    <row r="21" spans="2:5" ht="20.25" x14ac:dyDescent="0.3">
      <c r="B21" s="55"/>
      <c r="C21" s="56"/>
      <c r="D21" s="55"/>
      <c r="E21" s="55"/>
    </row>
    <row r="22" spans="2:5" ht="20.25" x14ac:dyDescent="0.3">
      <c r="B22" s="55"/>
      <c r="C22" s="56"/>
      <c r="D22" s="55"/>
      <c r="E22" s="55"/>
    </row>
    <row r="23" spans="2:5" ht="20.25" x14ac:dyDescent="0.3">
      <c r="B23" s="55"/>
      <c r="C23" s="56"/>
      <c r="D23" s="55"/>
      <c r="E23" s="55"/>
    </row>
    <row r="24" spans="2:5" ht="20.25" x14ac:dyDescent="0.3">
      <c r="B24" s="55"/>
      <c r="C24" s="56"/>
      <c r="D24" s="55"/>
      <c r="E24" s="55"/>
    </row>
    <row r="25" spans="2:5" ht="20.25" x14ac:dyDescent="0.3">
      <c r="B25" s="55"/>
      <c r="C25" s="56"/>
      <c r="D25" s="55"/>
      <c r="E25" s="55"/>
    </row>
  </sheetData>
  <mergeCells count="2">
    <mergeCell ref="A4:G4"/>
    <mergeCell ref="A8:G8"/>
  </mergeCells>
  <pageMargins left="0.70866141732283472" right="0.51181102362204722" top="0.78740157480314965" bottom="0.78740157480314965" header="0.31496062992125984" footer="0.31496062992125984"/>
  <pageSetup paperSize="9" orientation="portrait" r:id="rId1"/>
  <headerFooter>
    <oddHeader>&amp;C&amp;"Arial,Fett"&amp;20Ostschweizer   Seilziehmeisterschaft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G35"/>
  <sheetViews>
    <sheetView view="pageLayout" zoomScaleNormal="100" zoomScaleSheetLayoutView="100" workbookViewId="0">
      <selection activeCell="A4" sqref="A4:G4"/>
    </sheetView>
  </sheetViews>
  <sheetFormatPr baseColWidth="10" defaultRowHeight="12.75" x14ac:dyDescent="0.2"/>
  <cols>
    <col min="1" max="1" width="7.85546875" style="53" customWidth="1"/>
    <col min="2" max="2" width="6.140625" style="57" customWidth="1"/>
    <col min="3" max="3" width="14.5703125" style="53" customWidth="1"/>
    <col min="4" max="6" width="11.42578125" style="53"/>
    <col min="7" max="7" width="26.42578125" style="53" customWidth="1"/>
    <col min="8" max="16384" width="11.42578125" style="53"/>
  </cols>
  <sheetData>
    <row r="1" spans="1:7" s="64" customFormat="1" ht="18.75" customHeight="1" x14ac:dyDescent="0.2">
      <c r="B1" s="65"/>
      <c r="G1" s="66" t="s">
        <v>17</v>
      </c>
    </row>
    <row r="2" spans="1:7" s="64" customFormat="1" ht="18.75" customHeight="1" x14ac:dyDescent="0.2">
      <c r="B2" s="65"/>
    </row>
    <row r="3" spans="1:7" s="64" customFormat="1" x14ac:dyDescent="0.2">
      <c r="B3" s="65"/>
    </row>
    <row r="4" spans="1:7" s="64" customFormat="1" ht="22.5" x14ac:dyDescent="0.2">
      <c r="A4" s="178" t="s">
        <v>34</v>
      </c>
      <c r="B4" s="178"/>
      <c r="C4" s="178"/>
      <c r="D4" s="178"/>
      <c r="E4" s="178"/>
      <c r="F4" s="178"/>
      <c r="G4" s="178"/>
    </row>
    <row r="5" spans="1:7" s="64" customFormat="1" x14ac:dyDescent="0.2">
      <c r="B5" s="65"/>
    </row>
    <row r="6" spans="1:7" s="64" customFormat="1" ht="18.75" x14ac:dyDescent="0.2">
      <c r="B6" s="67" t="s">
        <v>23</v>
      </c>
      <c r="E6" s="68"/>
    </row>
    <row r="7" spans="1:7" s="64" customFormat="1" ht="18.75" x14ac:dyDescent="0.2">
      <c r="B7" s="69"/>
    </row>
    <row r="8" spans="1:7" s="64" customFormat="1" ht="12.75" customHeight="1" x14ac:dyDescent="0.2">
      <c r="A8" s="179" t="s">
        <v>24</v>
      </c>
      <c r="B8" s="179"/>
      <c r="C8" s="179"/>
      <c r="D8" s="179"/>
      <c r="E8" s="179"/>
      <c r="F8" s="179"/>
      <c r="G8" s="179"/>
    </row>
    <row r="9" spans="1:7" s="64" customFormat="1" x14ac:dyDescent="0.2">
      <c r="B9" s="65"/>
    </row>
    <row r="11" spans="1:7" ht="26.25" x14ac:dyDescent="0.4">
      <c r="B11" s="54" t="s">
        <v>25</v>
      </c>
    </row>
    <row r="13" spans="1:7" ht="20.25" x14ac:dyDescent="0.3">
      <c r="B13" s="55" t="s">
        <v>26</v>
      </c>
      <c r="C13" s="56" t="str">
        <f>'6er'!AO43</f>
        <v/>
      </c>
      <c r="D13" s="55"/>
      <c r="E13" s="55"/>
    </row>
    <row r="14" spans="1:7" ht="20.25" x14ac:dyDescent="0.3">
      <c r="B14" s="55"/>
      <c r="C14" s="56"/>
      <c r="D14" s="55"/>
      <c r="E14" s="55"/>
    </row>
    <row r="15" spans="1:7" ht="20.25" x14ac:dyDescent="0.3">
      <c r="B15" s="55" t="s">
        <v>27</v>
      </c>
      <c r="C15" s="56" t="str">
        <f>'6er'!AO42</f>
        <v/>
      </c>
      <c r="D15" s="55"/>
      <c r="E15" s="55"/>
    </row>
    <row r="16" spans="1:7" ht="20.25" x14ac:dyDescent="0.3">
      <c r="B16" s="55"/>
      <c r="C16" s="56"/>
      <c r="D16" s="55"/>
      <c r="E16" s="55"/>
    </row>
    <row r="17" spans="2:5" ht="20.25" x14ac:dyDescent="0.3">
      <c r="B17" s="55" t="s">
        <v>28</v>
      </c>
      <c r="C17" s="56" t="str">
        <f>'6er'!AO41</f>
        <v/>
      </c>
      <c r="D17" s="55"/>
      <c r="E17" s="55"/>
    </row>
    <row r="18" spans="2:5" ht="20.25" x14ac:dyDescent="0.3">
      <c r="B18" s="55"/>
      <c r="C18" s="56"/>
      <c r="D18" s="55"/>
      <c r="E18" s="55"/>
    </row>
    <row r="19" spans="2:5" ht="20.25" x14ac:dyDescent="0.3">
      <c r="B19" s="55" t="s">
        <v>29</v>
      </c>
      <c r="C19" s="56" t="str">
        <f>'6er'!AO40</f>
        <v/>
      </c>
      <c r="D19" s="55"/>
      <c r="E19" s="55"/>
    </row>
    <row r="20" spans="2:5" ht="20.25" x14ac:dyDescent="0.3">
      <c r="B20" s="55"/>
      <c r="C20" s="56"/>
      <c r="D20" s="55"/>
      <c r="E20" s="55"/>
    </row>
    <row r="21" spans="2:5" ht="20.25" x14ac:dyDescent="0.3">
      <c r="B21" s="55" t="s">
        <v>30</v>
      </c>
      <c r="C21" s="56" t="str">
        <f>'6er'!AO39</f>
        <v/>
      </c>
      <c r="D21" s="55"/>
      <c r="E21" s="55"/>
    </row>
    <row r="22" spans="2:5" ht="20.25" x14ac:dyDescent="0.3">
      <c r="B22" s="55"/>
      <c r="C22" s="56"/>
      <c r="D22" s="55"/>
      <c r="E22" s="55"/>
    </row>
    <row r="23" spans="2:5" ht="20.25" x14ac:dyDescent="0.3">
      <c r="B23" s="55" t="s">
        <v>31</v>
      </c>
      <c r="C23" s="56" t="str">
        <f>'6er'!AO38</f>
        <v/>
      </c>
      <c r="D23" s="55"/>
      <c r="E23" s="55"/>
    </row>
    <row r="24" spans="2:5" ht="20.25" x14ac:dyDescent="0.3">
      <c r="B24" s="55"/>
      <c r="C24" s="56"/>
      <c r="D24" s="55"/>
      <c r="E24" s="55"/>
    </row>
    <row r="25" spans="2:5" ht="20.25" x14ac:dyDescent="0.3">
      <c r="B25" s="55"/>
      <c r="C25" s="56"/>
      <c r="D25" s="55"/>
      <c r="E25" s="55"/>
    </row>
    <row r="26" spans="2:5" ht="20.25" x14ac:dyDescent="0.3">
      <c r="B26" s="55"/>
      <c r="C26" s="56"/>
      <c r="D26" s="55"/>
      <c r="E26" s="55"/>
    </row>
    <row r="27" spans="2:5" ht="20.25" x14ac:dyDescent="0.3">
      <c r="B27" s="55"/>
      <c r="C27" s="56"/>
      <c r="D27" s="55"/>
      <c r="E27" s="55"/>
    </row>
    <row r="28" spans="2:5" ht="20.25" x14ac:dyDescent="0.3">
      <c r="B28" s="55"/>
      <c r="C28" s="56"/>
      <c r="D28" s="55"/>
      <c r="E28" s="55"/>
    </row>
    <row r="29" spans="2:5" ht="20.25" x14ac:dyDescent="0.3">
      <c r="B29" s="55"/>
      <c r="C29" s="56"/>
      <c r="D29" s="55"/>
      <c r="E29" s="55"/>
    </row>
    <row r="30" spans="2:5" ht="20.25" x14ac:dyDescent="0.3">
      <c r="B30" s="55"/>
      <c r="C30" s="56"/>
      <c r="D30" s="55"/>
      <c r="E30" s="55"/>
    </row>
    <row r="31" spans="2:5" ht="20.25" x14ac:dyDescent="0.3">
      <c r="B31" s="55"/>
      <c r="C31" s="56"/>
      <c r="D31" s="55"/>
      <c r="E31" s="55"/>
    </row>
    <row r="32" spans="2:5" ht="20.25" x14ac:dyDescent="0.3">
      <c r="B32" s="55"/>
      <c r="C32" s="56"/>
      <c r="D32" s="55"/>
      <c r="E32" s="55"/>
    </row>
    <row r="33" spans="2:5" ht="20.25" x14ac:dyDescent="0.3">
      <c r="B33" s="55"/>
      <c r="C33" s="56"/>
      <c r="D33" s="55"/>
      <c r="E33" s="55"/>
    </row>
    <row r="34" spans="2:5" ht="20.25" x14ac:dyDescent="0.3">
      <c r="B34" s="55"/>
      <c r="C34" s="56"/>
      <c r="D34" s="55"/>
      <c r="E34" s="55"/>
    </row>
    <row r="35" spans="2:5" ht="20.25" x14ac:dyDescent="0.3">
      <c r="B35" s="55"/>
      <c r="C35" s="56"/>
      <c r="D35" s="55"/>
      <c r="E35" s="55"/>
    </row>
  </sheetData>
  <mergeCells count="2">
    <mergeCell ref="A4:G4"/>
    <mergeCell ref="A8:G8"/>
  </mergeCells>
  <pageMargins left="0.70866141732283472" right="0.51181102362204722" top="0.78740157480314965" bottom="0.78740157480314965" header="0.31496062992125984" footer="0.31496062992125984"/>
  <pageSetup paperSize="9" orientation="portrait" r:id="rId1"/>
  <headerFooter>
    <oddHeader>&amp;C&amp;"Arial,Fett"&amp;20Ostschweizer   Seilziehmeisterschaft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6er</vt:lpstr>
      <vt:lpstr>Rangliste Vorrunde</vt:lpstr>
      <vt:lpstr>Rangliste Final</vt:lpstr>
      <vt:lpstr>'6er'!Druckbereich</vt:lpstr>
      <vt:lpstr>'Rangliste Final'!Druckbereich</vt:lpstr>
      <vt:lpstr>'Rangliste Vorrunde'!Druckbereich</vt:lpstr>
    </vt:vector>
  </TitlesOfParts>
  <Company>Seilzieherclub Waldkirch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</dc:creator>
  <cp:lastModifiedBy>Alfred</cp:lastModifiedBy>
  <cp:lastPrinted>2012-08-29T06:33:29Z</cp:lastPrinted>
  <dcterms:created xsi:type="dcterms:W3CDTF">2000-03-14T20:54:12Z</dcterms:created>
  <dcterms:modified xsi:type="dcterms:W3CDTF">2021-03-27T16:55:17Z</dcterms:modified>
</cp:coreProperties>
</file>